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9870" activeTab="6"/>
  </bookViews>
  <sheets>
    <sheet name="1" sheetId="1" r:id="rId1"/>
    <sheet name="2a" sheetId="2" r:id="rId2"/>
    <sheet name="2b" sheetId="3" r:id="rId3"/>
    <sheet name="3a" sheetId="4" r:id="rId4"/>
    <sheet name="3b" sheetId="5" r:id="rId5"/>
    <sheet name="4a" sheetId="6" r:id="rId6"/>
    <sheet name="4b" sheetId="7" r:id="rId7"/>
    <sheet name="5" sheetId="8" r:id="rId8"/>
    <sheet name="6" sheetId="9" r:id="rId9"/>
    <sheet name="7" sheetId="10" r:id="rId10"/>
  </sheets>
  <definedNames>
    <definedName name="_xlnm.Print_Area" localSheetId="1">'2a'!$A$1:$H$47</definedName>
    <definedName name="_xlnm.Print_Area" localSheetId="2">'2b'!$A$1:$H$35</definedName>
    <definedName name="_xlnm.Print_Area" localSheetId="3">'3a'!$A$1:$H$55</definedName>
    <definedName name="_xlnm.Print_Area" localSheetId="4">'3b'!$A$1:$I$35</definedName>
    <definedName name="_xlnm.Print_Area" localSheetId="5">'4a'!$A$1:$H$44</definedName>
    <definedName name="_xlnm.Print_Area" localSheetId="6">'4b'!$A$1:$I$35</definedName>
    <definedName name="_xlnm.Print_Area" localSheetId="7">'5'!$A$1:$J$54</definedName>
    <definedName name="_xlnm.Print_Area" localSheetId="9">'7'!$A$1:$D$239</definedName>
  </definedNames>
  <calcPr fullCalcOnLoad="1"/>
</workbook>
</file>

<file path=xl/sharedStrings.xml><?xml version="1.0" encoding="utf-8"?>
<sst xmlns="http://schemas.openxmlformats.org/spreadsheetml/2006/main" count="511" uniqueCount="300">
  <si>
    <t>ezer Ft-ban</t>
  </si>
  <si>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</si>
  <si>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</si>
  <si>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</si>
  <si>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</si>
  <si>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</si>
  <si>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</si>
  <si>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</si>
  <si>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</si>
  <si>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</si>
  <si>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</si>
  <si>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</si>
  <si>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Önkormányzatok sajátos működési bevétele</t>
  </si>
  <si>
    <t>Önkormányzatok költségvetési támogatása</t>
  </si>
  <si>
    <t>Támogatásértékű bevételek</t>
  </si>
  <si>
    <t>Bevételek összesen</t>
  </si>
  <si>
    <t>Működési célú kiadások</t>
  </si>
  <si>
    <t>Felhalmozási célú kiadások</t>
  </si>
  <si>
    <t>Finanszírozási kiadások</t>
  </si>
  <si>
    <t>VIII.</t>
  </si>
  <si>
    <t>Tervezett pénzmaradvány</t>
  </si>
  <si>
    <t>Kiadások összesen</t>
  </si>
  <si>
    <t>Összeg</t>
  </si>
  <si>
    <t>Felhalmozási és tőkejellegű bevételek</t>
  </si>
  <si>
    <t>Általános tartalék</t>
  </si>
  <si>
    <t>Céltartalék</t>
  </si>
  <si>
    <t>Államháztartási tartalék</t>
  </si>
  <si>
    <t>Intézményi működési bevételek</t>
  </si>
  <si>
    <t>Adott kölcsönök visszatérülése</t>
  </si>
  <si>
    <t>IX.</t>
  </si>
  <si>
    <t>Finanszírozási bevételek</t>
  </si>
  <si>
    <t>Adott kölcsönök</t>
  </si>
  <si>
    <t>Előző évi előirányzat</t>
  </si>
  <si>
    <t>terv/ előző évi előirány. (%)</t>
  </si>
  <si>
    <t>BEVÉTELEK</t>
  </si>
  <si>
    <t>1.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</si>
  <si>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</si>
  <si>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</si>
  <si>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</si>
  <si>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</si>
  <si>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</si>
  <si>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</si>
  <si>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</si>
  <si>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</si>
  <si>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</si>
  <si>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Egyéb bevételek, bírságok, pótlékok</t>
  </si>
  <si>
    <t>3.</t>
  </si>
  <si>
    <t>3.1.</t>
  </si>
  <si>
    <t>Normatív hozzájárulás</t>
  </si>
  <si>
    <t>3.2.</t>
  </si>
  <si>
    <t xml:space="preserve">Központosított előirányzatok </t>
  </si>
  <si>
    <t>3.3.</t>
  </si>
  <si>
    <t>Helyi önkormányzatok színházi támogatása</t>
  </si>
  <si>
    <t>3.4.</t>
  </si>
  <si>
    <t>Normatív kötött felhasználású támogatások</t>
  </si>
  <si>
    <t>3.5.</t>
  </si>
  <si>
    <t>Fejlesztési célú támogatások</t>
  </si>
  <si>
    <t>4.</t>
  </si>
  <si>
    <t>Felhalmozási és tőke jellegű bevételek</t>
  </si>
  <si>
    <t>5.</t>
  </si>
  <si>
    <t>5.1.</t>
  </si>
  <si>
    <t>Működési célú</t>
  </si>
  <si>
    <t xml:space="preserve">     - ebből OEP</t>
  </si>
  <si>
    <t>5.2.</t>
  </si>
  <si>
    <t>Felhalmozási célú</t>
  </si>
  <si>
    <t>6.</t>
  </si>
  <si>
    <t>Államháztartás kivülről átvett pénzeszközök</t>
  </si>
  <si>
    <t>7.</t>
  </si>
  <si>
    <t>8.</t>
  </si>
  <si>
    <t>9.</t>
  </si>
  <si>
    <t>Pénzforgalom nélküli bevételek (pénzmaradvány,</t>
  </si>
  <si>
    <t>vállalkozási eredmény)</t>
  </si>
  <si>
    <t xml:space="preserve">Bevételek összesen </t>
  </si>
  <si>
    <t>KIADÁSOK</t>
  </si>
  <si>
    <t>Személyi juttatások</t>
  </si>
  <si>
    <t>Munkaadókat terhelő járulékok</t>
  </si>
  <si>
    <t>Dologi kiadások</t>
  </si>
  <si>
    <t>Ellátottak pénzbeli juttatásai</t>
  </si>
  <si>
    <t>Beruházások</t>
  </si>
  <si>
    <t>Felújítások</t>
  </si>
  <si>
    <t>Egyéb felhalmozási kiadások</t>
  </si>
  <si>
    <t>10.</t>
  </si>
  <si>
    <t>11.</t>
  </si>
  <si>
    <t>12.</t>
  </si>
  <si>
    <t>13.</t>
  </si>
  <si>
    <t>14.</t>
  </si>
  <si>
    <t xml:space="preserve">Kiadások összesen </t>
  </si>
  <si>
    <t>Költségvetési létszámkeret</t>
  </si>
  <si>
    <t>4.1.</t>
  </si>
  <si>
    <t>8.1.</t>
  </si>
  <si>
    <t>Pénzmaradvány igénybevétele</t>
  </si>
  <si>
    <t>8.2.</t>
  </si>
  <si>
    <t>Vállalkozási eredmény igénybevétele</t>
  </si>
  <si>
    <t>Tárgyi eszközök, immateriális javak értékesítése</t>
  </si>
  <si>
    <t>Önkormányzatok sajátos felhalmozási és tőkebevételei</t>
  </si>
  <si>
    <t>Pénzügyi befektetések bevételei</t>
  </si>
  <si>
    <t>Felhalmozási bevételek</t>
  </si>
  <si>
    <t>Felhalmozási célú támogatásértékű bevételek</t>
  </si>
  <si>
    <t>Felhalmozási célú pénzeszköz átvétel államháztartáson kívülről</t>
  </si>
  <si>
    <t>Folyamatban lévő beruházások címzett és céltámogatása</t>
  </si>
  <si>
    <t>Új, induló beruházás címzett támogatása</t>
  </si>
  <si>
    <t xml:space="preserve">Központosított célelőirányzatból várható felhalmozási célú </t>
  </si>
  <si>
    <t>támogatás</t>
  </si>
  <si>
    <t>Előző évi - felhalmozási célú - pénzmaradvány, vállalkozási eredmény</t>
  </si>
  <si>
    <t>Fejlesztési célú támogatás</t>
  </si>
  <si>
    <t xml:space="preserve">1. </t>
  </si>
  <si>
    <t>Beruházási kiadások</t>
  </si>
  <si>
    <t>Felújítási kiadások</t>
  </si>
  <si>
    <t>Felhalmozási célú támogatásértékű kiadások</t>
  </si>
  <si>
    <t>Felhalmozási célú pénzeszköz átadás államháztartáson kívülre</t>
  </si>
  <si>
    <t>Felhalmozási célú tartalék</t>
  </si>
  <si>
    <t>Felhalmozási célú év végi tervezett maradvány</t>
  </si>
  <si>
    <t>Sor- sz.</t>
  </si>
  <si>
    <t>Feladat megnevezése</t>
  </si>
  <si>
    <t>Összes kiadás</t>
  </si>
  <si>
    <t>Előző év végéig</t>
  </si>
  <si>
    <t>Bázis évi (előzetes) tény</t>
  </si>
  <si>
    <t>Terv évi előirányzat</t>
  </si>
  <si>
    <t>3=4+5+6+7+8</t>
  </si>
  <si>
    <t>feladatonként/célonként</t>
  </si>
  <si>
    <t>……... évi számított előirányzat</t>
  </si>
  <si>
    <t>I. Beruházások</t>
  </si>
  <si>
    <t>Beruházási kiadások összesen</t>
  </si>
  <si>
    <t>Összesen</t>
  </si>
  <si>
    <t>Felújítás</t>
  </si>
  <si>
    <t>Beruházás</t>
  </si>
  <si>
    <t>Egyéb támogatások</t>
  </si>
  <si>
    <t>Szellemi termékek</t>
  </si>
  <si>
    <t>Gépek, berendezések</t>
  </si>
  <si>
    <t>Felhalmozási bevétel</t>
  </si>
  <si>
    <t>Közilágítás tervek (Honvéd, Akácfa, Napsugár köz)</t>
  </si>
  <si>
    <t>Esélyegyenlőségi tervek</t>
  </si>
  <si>
    <t>2011.évi előirányzat</t>
  </si>
  <si>
    <t>Közvil részvény vásárlás</t>
  </si>
  <si>
    <t>BEVÉTEL</t>
  </si>
  <si>
    <t>Január</t>
  </si>
  <si>
    <t>Február</t>
  </si>
  <si>
    <t>Március</t>
  </si>
  <si>
    <t>Április</t>
  </si>
  <si>
    <t xml:space="preserve">Május </t>
  </si>
  <si>
    <t>Június</t>
  </si>
  <si>
    <t xml:space="preserve">Július </t>
  </si>
  <si>
    <t>Augusztus</t>
  </si>
  <si>
    <t>Szeptember</t>
  </si>
  <si>
    <t>Október</t>
  </si>
  <si>
    <t>November</t>
  </si>
  <si>
    <t xml:space="preserve">December </t>
  </si>
  <si>
    <t>Intézményi működési bev.</t>
  </si>
  <si>
    <t>Önkormányzat sajátos működési bev.</t>
  </si>
  <si>
    <t>Felhalmozás és tőkejellegű bev.</t>
  </si>
  <si>
    <t>Sajátos felhalmozási bevétel</t>
  </si>
  <si>
    <t>Önkormányzat költségvetési tám.</t>
  </si>
  <si>
    <t>Átvett pénzeszközök</t>
  </si>
  <si>
    <t>Bevétel összesen:</t>
  </si>
  <si>
    <t>Finanszírozási működési hitel</t>
  </si>
  <si>
    <t>ÖSSZES BEVÉTEL</t>
  </si>
  <si>
    <t>KIADÁS</t>
  </si>
  <si>
    <t>Személyi juttatás</t>
  </si>
  <si>
    <t>Munk. terhelő járulék</t>
  </si>
  <si>
    <t>Dologi kiadás</t>
  </si>
  <si>
    <t>Szociális kiadások</t>
  </si>
  <si>
    <t>Egyéb működési célú kiadás</t>
  </si>
  <si>
    <t>Tám. értékű működési kiadás</t>
  </si>
  <si>
    <t>MŰKÖDÉSI KIADÁSOK</t>
  </si>
  <si>
    <t>ÖSSZES KIADÁS</t>
  </si>
  <si>
    <t>Pénzmaradvány</t>
  </si>
  <si>
    <t>Egyéb felhalmozási kiadás</t>
  </si>
  <si>
    <t>K I A D Á S O K:</t>
  </si>
  <si>
    <t>e Ft</t>
  </si>
  <si>
    <t>ÁFA. kiadás</t>
  </si>
  <si>
    <t>Ö S S Z E S E N :</t>
  </si>
  <si>
    <t>522110 Közutak, hidak fenntartása</t>
  </si>
  <si>
    <t>Javítási munkák</t>
  </si>
  <si>
    <t>ÁFA kiadás</t>
  </si>
  <si>
    <t>Ö S S Z E S E N:</t>
  </si>
  <si>
    <t>841402 Közvilágítás</t>
  </si>
  <si>
    <t xml:space="preserve">Közvilágítás </t>
  </si>
  <si>
    <t>841126 Igazgatási tevékenység</t>
  </si>
  <si>
    <t>Megbízási díj</t>
  </si>
  <si>
    <t>Részmunkaidőben fogl. ill.</t>
  </si>
  <si>
    <t xml:space="preserve">Képviselők tiszteletdíja </t>
  </si>
  <si>
    <t>Útiköltség</t>
  </si>
  <si>
    <t>Étkezési hozzájárulás</t>
  </si>
  <si>
    <t>Nyomtatvány</t>
  </si>
  <si>
    <t>Nem adatátviteli szolg. díj  (telefon)</t>
  </si>
  <si>
    <t>Reprezentáció</t>
  </si>
  <si>
    <t>Villamos energia</t>
  </si>
  <si>
    <t>Gázenergia díj</t>
  </si>
  <si>
    <t>Vízdíj</t>
  </si>
  <si>
    <t>Tisztítószer</t>
  </si>
  <si>
    <t>Készletbeszerzés</t>
  </si>
  <si>
    <t>Foglalkoztatás egészségügyi szolg. díj</t>
  </si>
  <si>
    <t>Vagyonbiztosítás</t>
  </si>
  <si>
    <t>Postai közreműködési díj</t>
  </si>
  <si>
    <t xml:space="preserve">Óvoda rezsi </t>
  </si>
  <si>
    <t>Falunap, Öregek napja, egyéb rendezvény</t>
  </si>
  <si>
    <t>Kamatköltség</t>
  </si>
  <si>
    <t>Munkáltató által fizetett SZJA</t>
  </si>
  <si>
    <t>841126-5 Igazgatási tevékenység - támogatások</t>
  </si>
  <si>
    <t>Tűzoltó Köztestület támogatás</t>
  </si>
  <si>
    <t>841907-9 Önkormányzat elszámolásai</t>
  </si>
  <si>
    <t>Kistérségi támogatás</t>
  </si>
  <si>
    <t>841403 Város- és községgazdálkodás</t>
  </si>
  <si>
    <t>Üzemanyag</t>
  </si>
  <si>
    <t>Jármű karbantartás</t>
  </si>
  <si>
    <t>Készlet beszerzés</t>
  </si>
  <si>
    <t>882111 Rendszeres szociális segély</t>
  </si>
  <si>
    <t>Rendszeres szociális segély</t>
  </si>
  <si>
    <t>882112 Időkorúak járadéka</t>
  </si>
  <si>
    <t>Időskorúak járadéka</t>
  </si>
  <si>
    <t>882113 Lakásfenntartási támogatás normatív alapon</t>
  </si>
  <si>
    <t>Ellátottak támogatása</t>
  </si>
  <si>
    <t>882115 Ápolási díj alanyi jogon</t>
  </si>
  <si>
    <t>Ápolási díj</t>
  </si>
  <si>
    <t>Ö S S Z E S E N</t>
  </si>
  <si>
    <t>882116 Ápolási díj méltányossági alapon</t>
  </si>
  <si>
    <t>882122 Átmeneti segély</t>
  </si>
  <si>
    <t>Segélyezettek támogatása</t>
  </si>
  <si>
    <t>882123 Temetési segély</t>
  </si>
  <si>
    <t>Temetési támogatás</t>
  </si>
  <si>
    <t>882129 Egyéb önkormányzati eseti pénzbeli ellátások</t>
  </si>
  <si>
    <t>Szülési, rendkívüli segély</t>
  </si>
  <si>
    <t>882202 Közgyógyellátás</t>
  </si>
  <si>
    <t>Közgyógy-igazolványok utáni befizetés</t>
  </si>
  <si>
    <t>889921 Szociális étkeztetés</t>
  </si>
  <si>
    <t>Vásárolt élelem</t>
  </si>
  <si>
    <t>910123 Könyvtári szolgáltatás</t>
  </si>
  <si>
    <t>Hivatali működéshez szükséges inf. folyóirat</t>
  </si>
  <si>
    <t>Gép, berendezés javítás</t>
  </si>
  <si>
    <t>910502 Közművelődési intézet működtetése</t>
  </si>
  <si>
    <t>Illetmény (tiszteletdíj) (3000x12 hó)</t>
  </si>
  <si>
    <t xml:space="preserve">Villamos energia </t>
  </si>
  <si>
    <t>Gépek, berendezések javítása</t>
  </si>
  <si>
    <t>960302 Köztemető fenntartás</t>
  </si>
  <si>
    <t xml:space="preserve">Készlet beszerzés </t>
  </si>
  <si>
    <t>Falugondnoki, tanyagondnoki szolgáltatás</t>
  </si>
  <si>
    <t>Alapilletmény</t>
  </si>
  <si>
    <t xml:space="preserve">Biztosítási díj (CASCO, kötelező) </t>
  </si>
  <si>
    <t>Gépjármű szervízelése, műszaki vizsga</t>
  </si>
  <si>
    <t>Felhalmozási kiadások:</t>
  </si>
  <si>
    <t>ELMIB részvény:</t>
  </si>
  <si>
    <t>K I A D Á S   Ö S S Z E S E N :</t>
  </si>
  <si>
    <t xml:space="preserve">B E V É T E L E K </t>
  </si>
  <si>
    <t>Települési önkormányzat feladatai</t>
  </si>
  <si>
    <t>Pénzbeli szociális juttatások</t>
  </si>
  <si>
    <t xml:space="preserve">Szociális étkeztetés  </t>
  </si>
  <si>
    <t>Falugondnoki szolgáltatás</t>
  </si>
  <si>
    <t>SzJA helyben maradó része</t>
  </si>
  <si>
    <t xml:space="preserve">Jövedelem differenciálás miatt </t>
  </si>
  <si>
    <t>Magánszemélyek kommunális adója</t>
  </si>
  <si>
    <t>Gépjárműadó</t>
  </si>
  <si>
    <t>Iparűzési adó</t>
  </si>
  <si>
    <t>Intézményi bevétel</t>
  </si>
  <si>
    <t>Mozgókönyvtári feladat támogatása</t>
  </si>
  <si>
    <t>Jövedelempótló támogatások 90 %</t>
  </si>
  <si>
    <t>Közhasznú munka támogatása</t>
  </si>
  <si>
    <t>Pénzmaradvány:</t>
  </si>
  <si>
    <t>BEVÉTEL ÖSSZESEN:</t>
  </si>
  <si>
    <t>HIÁNY:</t>
  </si>
  <si>
    <t>1 melléklet az 1/2012.(II.13.) önkormányzati rendelethez</t>
  </si>
  <si>
    <t>Zalagyömörő Önkormányzat 2012.évi költségvetési mérlege</t>
  </si>
  <si>
    <t xml:space="preserve">Zalagyömörő Önkormányzat 2012. évi bevételei </t>
  </si>
  <si>
    <t>2/a melléklet az 1/2012.(II.13.) önkormányzati rendelethez</t>
  </si>
  <si>
    <t>2012.évi előirányzat</t>
  </si>
  <si>
    <t>2/b melléklet  az 1/2012.(II.13.) önkormányzati rendelethez</t>
  </si>
  <si>
    <t>Zalagyömörő Önkormányzat 2012.évi kiadásai</t>
  </si>
  <si>
    <t>3/a melléklet az 1/2012.(II.13.) önkormányzati rendelethez</t>
  </si>
  <si>
    <t>Zalagyömörő Önkormányzat 2012.évi működési célú bevételei</t>
  </si>
  <si>
    <t>3/b melléklet az 1/2012.(II.13.) önkormányzati rendelethez</t>
  </si>
  <si>
    <t>Zalagyömörő Önkormányzat 2012.évi működési célú kiadásai</t>
  </si>
  <si>
    <t>4/a melléklet az 1/2012.(II.13.) önkormányzati rendelethez</t>
  </si>
  <si>
    <t>Zalagyömörő Önkormányzat 2012.évi felhalmozási célú bevételei</t>
  </si>
  <si>
    <t>4/b melléklet az 1/2012.(II.13.) önkormányzati rendelethez</t>
  </si>
  <si>
    <t>Zalagyömörő Önkormányzat 2012.évi felhalmozási célú kiadásai</t>
  </si>
  <si>
    <t>5 melléklet az 1/2012.(II.13.) önkormányzati rendelethez</t>
  </si>
  <si>
    <t xml:space="preserve">Zalagyömörő Önkormányzat 2012.évi felhalmozási, felújítás nélküli kiadásai </t>
  </si>
  <si>
    <t>Startmunka-program eszközbeszerzés</t>
  </si>
  <si>
    <t>6 melléklet az 1/2012.(II.13.) önkormányzati rendelethez</t>
  </si>
  <si>
    <t>Zalagyömörő Önkormányzat 2012.évi előirányzat-felhasználási ütemterve</t>
  </si>
  <si>
    <t>7 melléklet az 1/2012.(II.13.) önkormányzati rendelethez</t>
  </si>
  <si>
    <t>Zalagyömörő Önkormányzat 2012.évi kiadásai és bevételei szakfeladatonkénti bontásban</t>
  </si>
  <si>
    <t>Támogatások (Bursa 360, Tűzoltóegy. 50, Polgárőrség 50, Egyház 50, Nagycsaládosok 50)</t>
  </si>
  <si>
    <t>Sümeg Önkormányzat (gyermekjólét, családsegítés)</t>
  </si>
  <si>
    <t>Elmaradt finanszírozás (kjö 2 292, iskola 500)</t>
  </si>
  <si>
    <t>Biztosítási díj</t>
  </si>
  <si>
    <t>Foglalkoztatást helyettesítő támogatás</t>
  </si>
  <si>
    <t>890442 Közfoglalkoztatás</t>
  </si>
  <si>
    <t>Munkabér (5 fő)</t>
  </si>
  <si>
    <t>Startmunka-program munkabér (10 fő)</t>
  </si>
  <si>
    <t>Eszközbeszerzés</t>
  </si>
  <si>
    <t xml:space="preserve">  393 e Ft</t>
  </si>
  <si>
    <t>ISPA beruházás elmaradás:</t>
  </si>
  <si>
    <t xml:space="preserve">  400 e Ft</t>
  </si>
  <si>
    <t>55 220 e Ft</t>
  </si>
  <si>
    <t>Házi segítségnyújtás</t>
  </si>
  <si>
    <t>Startmunka-program támogatása</t>
  </si>
  <si>
    <t xml:space="preserve">  1 705 e Ft</t>
  </si>
  <si>
    <t>51 264 e Ft</t>
  </si>
  <si>
    <t xml:space="preserve">   2 251 e Ft</t>
  </si>
  <si>
    <t>Finanszírozás (Körjegyzőség: 5 156,Iskola: 2 640,óvoda: 1 438)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</si>
</sst>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8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0" fontId="13" fillId="0" borderId="29" xfId="0" applyFont="1" applyBorder="1" applyAlignment="1">
      <alignment horizontal="right"/>
    </xf>
    <xf numFmtId="0" fontId="13" fillId="0" borderId="13" xfId="0" applyFont="1" applyBorder="1" applyAlignment="1">
      <alignment horizontal="left" indent="1"/>
    </xf>
    <xf numFmtId="0" fontId="13" fillId="0" borderId="20" xfId="0" applyFont="1" applyBorder="1" applyAlignment="1">
      <alignment horizontal="left" indent="1"/>
    </xf>
    <xf numFmtId="0" fontId="12" fillId="0" borderId="24" xfId="0" applyFont="1" applyBorder="1" applyAlignment="1">
      <alignment horizontal="right"/>
    </xf>
    <xf numFmtId="0" fontId="12" fillId="0" borderId="33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textRotation="180"/>
    </xf>
    <xf numFmtId="0" fontId="3" fillId="0" borderId="0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3" fillId="0" borderId="0" xfId="0" applyFont="1" applyAlignment="1">
      <alignment/>
    </xf>
    <xf numFmtId="165" fontId="5" fillId="0" borderId="13" xfId="40" applyNumberFormat="1" applyFont="1" applyBorder="1" applyAlignment="1">
      <alignment/>
    </xf>
    <xf numFmtId="165" fontId="5" fillId="0" borderId="23" xfId="40" applyNumberFormat="1" applyFont="1" applyBorder="1" applyAlignment="1">
      <alignment/>
    </xf>
    <xf numFmtId="165" fontId="5" fillId="0" borderId="13" xfId="40" applyNumberFormat="1" applyFont="1" applyBorder="1" applyAlignment="1">
      <alignment/>
    </xf>
    <xf numFmtId="165" fontId="5" fillId="0" borderId="13" xfId="40" applyNumberFormat="1" applyFont="1" applyBorder="1" applyAlignment="1">
      <alignment/>
    </xf>
    <xf numFmtId="165" fontId="5" fillId="0" borderId="20" xfId="40" applyNumberFormat="1" applyFont="1" applyBorder="1" applyAlignment="1">
      <alignment/>
    </xf>
    <xf numFmtId="165" fontId="5" fillId="0" borderId="13" xfId="40" applyNumberFormat="1" applyFont="1" applyBorder="1" applyAlignment="1">
      <alignment horizontal="center"/>
    </xf>
    <xf numFmtId="165" fontId="5" fillId="0" borderId="22" xfId="40" applyNumberFormat="1" applyFont="1" applyBorder="1" applyAlignment="1">
      <alignment/>
    </xf>
    <xf numFmtId="165" fontId="5" fillId="0" borderId="23" xfId="40" applyNumberFormat="1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3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15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2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8" xfId="0" applyFont="1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48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4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9" fillId="0" borderId="53" xfId="0" applyFont="1" applyBorder="1" applyAlignment="1">
      <alignment horizontal="right"/>
    </xf>
    <xf numFmtId="0" fontId="9" fillId="0" borderId="5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15" fillId="0" borderId="23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57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58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60" xfId="0" applyFont="1" applyBorder="1" applyAlignment="1">
      <alignment horizontal="right" vertical="center" wrapText="1"/>
    </xf>
    <xf numFmtId="0" fontId="17" fillId="0" borderId="59" xfId="0" applyFont="1" applyBorder="1" applyAlignment="1">
      <alignment vertical="center" wrapText="1"/>
    </xf>
    <xf numFmtId="0" fontId="17" fillId="0" borderId="60" xfId="0" applyFont="1" applyBorder="1" applyAlignment="1">
      <alignment horizontal="right" vertical="center" wrapText="1"/>
    </xf>
    <xf numFmtId="3" fontId="19" fillId="0" borderId="57" xfId="0" applyNumberFormat="1" applyFont="1" applyBorder="1" applyAlignment="1">
      <alignment horizontal="right"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3" fontId="19" fillId="0" borderId="60" xfId="0" applyNumberFormat="1" applyFont="1" applyBorder="1" applyAlignment="1">
      <alignment horizontal="right" vertical="center" wrapText="1"/>
    </xf>
    <xf numFmtId="0" fontId="17" fillId="0" borderId="58" xfId="0" applyFont="1" applyBorder="1" applyAlignment="1">
      <alignment vertical="center" wrapText="1"/>
    </xf>
    <xf numFmtId="0" fontId="17" fillId="0" borderId="57" xfId="0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57421875" style="93" customWidth="1"/>
    <col min="2" max="2" width="3.7109375" style="93" customWidth="1"/>
    <col min="3" max="4" width="9.140625" style="93" customWidth="1"/>
    <col min="5" max="5" width="12.8515625" style="93" customWidth="1"/>
    <col min="6" max="6" width="15.00390625" style="93" customWidth="1"/>
    <col min="7" max="7" width="13.421875" style="93" customWidth="1"/>
    <col min="8" max="8" width="4.8515625" style="93" customWidth="1"/>
    <col min="9" max="9" width="40.00390625" style="93" customWidth="1"/>
    <col min="10" max="10" width="13.421875" style="93" customWidth="1"/>
    <col min="11" max="16384" width="9.140625" style="93" customWidth="1"/>
  </cols>
  <sheetData>
    <row r="1" spans="2:10" ht="15.75">
      <c r="B1" s="188"/>
      <c r="C1" s="188"/>
      <c r="D1" s="188"/>
      <c r="E1" s="188"/>
      <c r="F1" s="188"/>
      <c r="G1" s="188"/>
      <c r="H1" s="188"/>
      <c r="I1" s="188"/>
      <c r="J1" s="188"/>
    </row>
    <row r="4" spans="7:10" ht="15">
      <c r="G4" s="193" t="s">
        <v>259</v>
      </c>
      <c r="H4" s="193"/>
      <c r="I4" s="193"/>
      <c r="J4" s="193"/>
    </row>
    <row r="5" spans="7:10" ht="15">
      <c r="G5" s="94"/>
      <c r="H5" s="94"/>
      <c r="I5" s="94"/>
      <c r="J5" s="94"/>
    </row>
    <row r="6" spans="7:10" ht="15">
      <c r="G6" s="94"/>
      <c r="H6" s="94"/>
      <c r="I6" s="94"/>
      <c r="J6" s="94"/>
    </row>
    <row r="7" ht="15">
      <c r="J7" s="95"/>
    </row>
    <row r="8" spans="2:10" ht="15.75">
      <c r="B8" s="188"/>
      <c r="C8" s="188"/>
      <c r="D8" s="188"/>
      <c r="E8" s="188"/>
      <c r="F8" s="188"/>
      <c r="G8" s="188"/>
      <c r="H8" s="188"/>
      <c r="I8" s="188"/>
      <c r="J8" s="188"/>
    </row>
    <row r="9" spans="2:10" ht="16.5" customHeight="1">
      <c r="B9" s="188" t="s">
        <v>260</v>
      </c>
      <c r="C9" s="188"/>
      <c r="D9" s="188"/>
      <c r="E9" s="188"/>
      <c r="F9" s="188"/>
      <c r="G9" s="188"/>
      <c r="H9" s="188"/>
      <c r="I9" s="188"/>
      <c r="J9" s="188"/>
    </row>
    <row r="10" spans="2:10" ht="15.75">
      <c r="B10" s="92"/>
      <c r="C10" s="92"/>
      <c r="D10" s="92"/>
      <c r="E10" s="92"/>
      <c r="F10" s="92"/>
      <c r="G10" s="92"/>
      <c r="H10" s="92"/>
      <c r="I10" s="92"/>
      <c r="J10" s="92"/>
    </row>
    <row r="11" spans="3:10" ht="15.75">
      <c r="C11" s="92"/>
      <c r="D11" s="92"/>
      <c r="E11" s="92"/>
      <c r="F11" s="92"/>
      <c r="G11" s="92"/>
      <c r="H11" s="92"/>
      <c r="I11" s="92"/>
      <c r="J11" s="92"/>
    </row>
    <row r="12" spans="4:10" ht="15.75">
      <c r="D12" s="92"/>
      <c r="E12" s="92"/>
      <c r="F12" s="92"/>
      <c r="G12" s="92"/>
      <c r="H12" s="92"/>
      <c r="I12" s="92"/>
      <c r="J12" s="92"/>
    </row>
    <row r="13" spans="9:10" ht="15.75" thickBot="1">
      <c r="I13" s="194" t="s">
        <v>0</v>
      </c>
      <c r="J13" s="194"/>
    </row>
    <row r="14" spans="2:10" ht="15.75" thickTop="1">
      <c r="B14" s="195" t="s">
        <v>1</v>
      </c>
      <c r="C14" s="197" t="s">
        <v>2</v>
      </c>
      <c r="D14" s="197"/>
      <c r="E14" s="197"/>
      <c r="F14" s="197"/>
      <c r="G14" s="191" t="s">
        <v>22</v>
      </c>
      <c r="H14" s="195" t="s">
        <v>1</v>
      </c>
      <c r="I14" s="189" t="s">
        <v>2</v>
      </c>
      <c r="J14" s="191" t="s">
        <v>22</v>
      </c>
    </row>
    <row r="15" spans="2:10" ht="15">
      <c r="B15" s="196"/>
      <c r="C15" s="198"/>
      <c r="D15" s="198"/>
      <c r="E15" s="198"/>
      <c r="F15" s="198"/>
      <c r="G15" s="192"/>
      <c r="H15" s="196"/>
      <c r="I15" s="190"/>
      <c r="J15" s="192"/>
    </row>
    <row r="16" spans="2:10" ht="12.75" customHeight="1">
      <c r="B16" s="96" t="s">
        <v>3</v>
      </c>
      <c r="C16" s="203" t="s">
        <v>27</v>
      </c>
      <c r="D16" s="203"/>
      <c r="E16" s="203"/>
      <c r="F16" s="203"/>
      <c r="G16" s="164">
        <v>1900</v>
      </c>
      <c r="H16" s="96" t="s">
        <v>3</v>
      </c>
      <c r="I16" s="97" t="s">
        <v>16</v>
      </c>
      <c r="J16" s="99">
        <v>53242</v>
      </c>
    </row>
    <row r="17" spans="2:10" ht="15">
      <c r="B17" s="100" t="s">
        <v>4</v>
      </c>
      <c r="C17" s="199" t="s">
        <v>12</v>
      </c>
      <c r="D17" s="200"/>
      <c r="E17" s="200"/>
      <c r="F17" s="201"/>
      <c r="G17" s="98">
        <v>19786</v>
      </c>
      <c r="H17" s="100" t="s">
        <v>4</v>
      </c>
      <c r="I17" s="97" t="s">
        <v>17</v>
      </c>
      <c r="J17" s="99">
        <v>1978</v>
      </c>
    </row>
    <row r="18" spans="2:10" ht="12.75" customHeight="1">
      <c r="B18" s="101" t="s">
        <v>5</v>
      </c>
      <c r="C18" s="207" t="s">
        <v>13</v>
      </c>
      <c r="D18" s="208"/>
      <c r="E18" s="208"/>
      <c r="F18" s="209"/>
      <c r="G18" s="102">
        <v>14031</v>
      </c>
      <c r="H18" s="101" t="s">
        <v>5</v>
      </c>
      <c r="I18" s="103" t="s">
        <v>31</v>
      </c>
      <c r="J18" s="104">
        <v>0</v>
      </c>
    </row>
    <row r="19" spans="2:10" ht="15">
      <c r="B19" s="105" t="s">
        <v>6</v>
      </c>
      <c r="C19" s="199" t="s">
        <v>23</v>
      </c>
      <c r="D19" s="200"/>
      <c r="E19" s="200"/>
      <c r="F19" s="201"/>
      <c r="G19" s="98">
        <v>0</v>
      </c>
      <c r="H19" s="105" t="s">
        <v>6</v>
      </c>
      <c r="I19" s="97" t="s">
        <v>18</v>
      </c>
      <c r="J19" s="99">
        <v>0</v>
      </c>
    </row>
    <row r="20" spans="2:10" ht="15">
      <c r="B20" s="106" t="s">
        <v>7</v>
      </c>
      <c r="C20" s="210" t="s">
        <v>14</v>
      </c>
      <c r="D20" s="211"/>
      <c r="E20" s="211"/>
      <c r="F20" s="212"/>
      <c r="G20" s="107">
        <v>15547</v>
      </c>
      <c r="H20" s="106" t="s">
        <v>7</v>
      </c>
      <c r="I20" s="108" t="s">
        <v>11</v>
      </c>
      <c r="J20" s="109">
        <v>0</v>
      </c>
    </row>
    <row r="21" spans="2:10" ht="15">
      <c r="B21" s="105" t="s">
        <v>8</v>
      </c>
      <c r="C21" s="199" t="s">
        <v>129</v>
      </c>
      <c r="D21" s="200"/>
      <c r="E21" s="200"/>
      <c r="F21" s="201"/>
      <c r="G21" s="98">
        <v>0</v>
      </c>
      <c r="H21" s="105"/>
      <c r="I21" s="110" t="s">
        <v>24</v>
      </c>
      <c r="J21" s="99">
        <v>0</v>
      </c>
    </row>
    <row r="22" spans="2:10" ht="15">
      <c r="B22" s="101" t="s">
        <v>9</v>
      </c>
      <c r="C22" s="199" t="s">
        <v>28</v>
      </c>
      <c r="D22" s="200"/>
      <c r="E22" s="200"/>
      <c r="F22" s="201"/>
      <c r="G22" s="102">
        <v>0</v>
      </c>
      <c r="H22" s="101"/>
      <c r="I22" s="111" t="s">
        <v>25</v>
      </c>
      <c r="J22" s="104">
        <v>0</v>
      </c>
    </row>
    <row r="23" spans="2:10" ht="15">
      <c r="B23" s="101" t="s">
        <v>19</v>
      </c>
      <c r="C23" s="202" t="s">
        <v>30</v>
      </c>
      <c r="D23" s="202"/>
      <c r="E23" s="202"/>
      <c r="F23" s="202"/>
      <c r="G23" s="102">
        <v>2251</v>
      </c>
      <c r="H23" s="101"/>
      <c r="I23" s="111" t="s">
        <v>26</v>
      </c>
      <c r="J23" s="104">
        <v>0</v>
      </c>
    </row>
    <row r="24" spans="2:10" ht="15">
      <c r="B24" s="101" t="s">
        <v>29</v>
      </c>
      <c r="C24" s="202" t="s">
        <v>10</v>
      </c>
      <c r="D24" s="202"/>
      <c r="E24" s="202"/>
      <c r="F24" s="202"/>
      <c r="G24" s="102">
        <v>1705</v>
      </c>
      <c r="H24" s="101" t="s">
        <v>8</v>
      </c>
      <c r="I24" s="103" t="s">
        <v>20</v>
      </c>
      <c r="J24" s="104">
        <v>0</v>
      </c>
    </row>
    <row r="25" spans="2:10" s="115" customFormat="1" ht="18.75" customHeight="1" thickBot="1">
      <c r="B25" s="204" t="s">
        <v>15</v>
      </c>
      <c r="C25" s="205"/>
      <c r="D25" s="205"/>
      <c r="E25" s="205"/>
      <c r="F25" s="206"/>
      <c r="G25" s="112">
        <f>SUM(G16:G24)</f>
        <v>55220</v>
      </c>
      <c r="H25" s="113" t="s">
        <v>21</v>
      </c>
      <c r="I25" s="114"/>
      <c r="J25" s="112">
        <f>SUM(J16+J17+J18+J20)</f>
        <v>55220</v>
      </c>
    </row>
    <row r="26" ht="15.75" thickTop="1"/>
    <row r="33" ht="15">
      <c r="J33" s="116"/>
    </row>
    <row r="34" ht="15">
      <c r="J34" s="116"/>
    </row>
    <row r="36" ht="15">
      <c r="A36" s="117"/>
    </row>
    <row r="37" ht="12.75" customHeight="1"/>
    <row r="52" ht="18" customHeight="1"/>
    <row r="53" ht="12.75" customHeight="1"/>
    <row r="56" ht="15" customHeight="1"/>
  </sheetData>
  <sheetProtection/>
  <mergeCells count="21">
    <mergeCell ref="C21:F21"/>
    <mergeCell ref="C14:F15"/>
    <mergeCell ref="C17:F17"/>
    <mergeCell ref="C24:F24"/>
    <mergeCell ref="C22:F22"/>
    <mergeCell ref="C16:F16"/>
    <mergeCell ref="B25:F25"/>
    <mergeCell ref="C18:F18"/>
    <mergeCell ref="C19:F19"/>
    <mergeCell ref="C20:F20"/>
    <mergeCell ref="C23:F23"/>
    <mergeCell ref="B1:J1"/>
    <mergeCell ref="I14:I15"/>
    <mergeCell ref="J14:J15"/>
    <mergeCell ref="G4:J4"/>
    <mergeCell ref="I13:J13"/>
    <mergeCell ref="B8:J8"/>
    <mergeCell ref="B9:J9"/>
    <mergeCell ref="G14:G15"/>
    <mergeCell ref="H14:H15"/>
    <mergeCell ref="B14:B15"/>
  </mergeCells>
  <printOptions/>
  <pageMargins left="0.7874015748031497" right="0.7874015748031497" top="0.984251968503937" bottom="0.82677165354330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47"/>
  <sheetViews>
    <sheetView view="pageBreakPreview" zoomScaleSheetLayoutView="100" zoomScalePageLayoutView="0" workbookViewId="0" topLeftCell="A1">
      <selection activeCell="B242" sqref="B242:C247"/>
    </sheetView>
  </sheetViews>
  <sheetFormatPr defaultColWidth="9.140625" defaultRowHeight="12.75"/>
  <cols>
    <col min="2" max="2" width="54.00390625" style="0" customWidth="1"/>
    <col min="3" max="3" width="24.7109375" style="0" customWidth="1"/>
  </cols>
  <sheetData>
    <row r="2" spans="2:3" ht="12.75">
      <c r="B2" s="215" t="s">
        <v>279</v>
      </c>
      <c r="C2" s="215"/>
    </row>
    <row r="5" spans="2:9" ht="36.75" customHeight="1">
      <c r="B5" s="340" t="s">
        <v>280</v>
      </c>
      <c r="C5" s="340"/>
      <c r="D5" s="187"/>
      <c r="E5" s="187"/>
      <c r="F5" s="187"/>
      <c r="G5" s="187"/>
      <c r="H5" s="187"/>
      <c r="I5" s="187"/>
    </row>
    <row r="8" spans="2:3" ht="15.75">
      <c r="B8" s="184"/>
      <c r="C8" s="93"/>
    </row>
    <row r="9" spans="2:3" ht="15.75">
      <c r="B9" s="185" t="s">
        <v>167</v>
      </c>
      <c r="C9" s="186" t="s">
        <v>168</v>
      </c>
    </row>
    <row r="11" spans="2:8" ht="15.75">
      <c r="B11" s="343"/>
      <c r="C11" s="345"/>
      <c r="D11" s="345"/>
      <c r="E11" s="345"/>
      <c r="F11" s="345"/>
      <c r="G11" s="345"/>
      <c r="H11" s="345"/>
    </row>
    <row r="12" spans="2:8" ht="15.75">
      <c r="B12" s="343"/>
      <c r="C12" s="345"/>
      <c r="D12" s="345"/>
      <c r="E12" s="345"/>
      <c r="F12" s="345"/>
      <c r="G12" s="345"/>
      <c r="H12" s="345"/>
    </row>
    <row r="13" spans="2:8" ht="16.5" thickBot="1">
      <c r="B13" s="346" t="s">
        <v>171</v>
      </c>
      <c r="C13" s="345"/>
      <c r="D13" s="345"/>
      <c r="E13" s="345"/>
      <c r="F13" s="345"/>
      <c r="G13" s="345"/>
      <c r="H13" s="345"/>
    </row>
    <row r="14" spans="2:8" ht="16.5" thickBot="1">
      <c r="B14" s="347" t="s">
        <v>172</v>
      </c>
      <c r="C14" s="342">
        <v>500</v>
      </c>
      <c r="D14" s="345"/>
      <c r="E14" s="345"/>
      <c r="F14" s="345"/>
      <c r="G14" s="345"/>
      <c r="H14" s="345"/>
    </row>
    <row r="15" spans="2:8" ht="16.5" thickBot="1">
      <c r="B15" s="348" t="s">
        <v>173</v>
      </c>
      <c r="C15" s="349">
        <v>135</v>
      </c>
      <c r="D15" s="345"/>
      <c r="E15" s="345"/>
      <c r="F15" s="345"/>
      <c r="G15" s="345"/>
      <c r="H15" s="345"/>
    </row>
    <row r="16" spans="2:8" ht="16.5" thickBot="1">
      <c r="B16" s="350" t="s">
        <v>174</v>
      </c>
      <c r="C16" s="351">
        <v>635</v>
      </c>
      <c r="D16" s="345"/>
      <c r="E16" s="345"/>
      <c r="F16" s="345"/>
      <c r="G16" s="345"/>
      <c r="H16" s="345"/>
    </row>
    <row r="17" spans="2:8" ht="15.75">
      <c r="B17" s="341"/>
      <c r="C17" s="345"/>
      <c r="D17" s="345"/>
      <c r="E17" s="345"/>
      <c r="F17" s="345"/>
      <c r="G17" s="345"/>
      <c r="H17" s="345"/>
    </row>
    <row r="18" spans="2:8" ht="15.75">
      <c r="B18" s="341"/>
      <c r="C18" s="345"/>
      <c r="D18" s="345"/>
      <c r="E18" s="345"/>
      <c r="F18" s="345"/>
      <c r="G18" s="345"/>
      <c r="H18" s="345"/>
    </row>
    <row r="19" spans="2:8" ht="16.5" thickBot="1">
      <c r="B19" s="346" t="s">
        <v>175</v>
      </c>
      <c r="C19" s="345"/>
      <c r="D19" s="345"/>
      <c r="E19" s="345"/>
      <c r="F19" s="345"/>
      <c r="G19" s="345"/>
      <c r="H19" s="345"/>
    </row>
    <row r="20" spans="2:8" ht="16.5" thickBot="1">
      <c r="B20" s="347" t="s">
        <v>176</v>
      </c>
      <c r="C20" s="352">
        <v>1200</v>
      </c>
      <c r="D20" s="345"/>
      <c r="E20" s="345"/>
      <c r="F20" s="345"/>
      <c r="G20" s="345"/>
      <c r="H20" s="345"/>
    </row>
    <row r="21" spans="2:8" ht="16.5" thickBot="1">
      <c r="B21" s="348" t="s">
        <v>169</v>
      </c>
      <c r="C21" s="349">
        <v>324</v>
      </c>
      <c r="D21" s="345"/>
      <c r="E21" s="345"/>
      <c r="F21" s="345"/>
      <c r="G21" s="345"/>
      <c r="H21" s="345"/>
    </row>
    <row r="22" spans="2:8" ht="16.5" thickBot="1">
      <c r="B22" s="350" t="s">
        <v>170</v>
      </c>
      <c r="C22" s="353">
        <v>1524</v>
      </c>
      <c r="D22" s="345"/>
      <c r="E22" s="345"/>
      <c r="F22" s="345"/>
      <c r="G22" s="345"/>
      <c r="H22" s="345"/>
    </row>
    <row r="23" spans="2:8" ht="15.75">
      <c r="B23" s="343"/>
      <c r="C23" s="345"/>
      <c r="D23" s="345"/>
      <c r="E23" s="345"/>
      <c r="F23" s="345"/>
      <c r="G23" s="345"/>
      <c r="H23" s="345"/>
    </row>
    <row r="24" spans="2:8" ht="15.75">
      <c r="B24" s="343"/>
      <c r="C24" s="345"/>
      <c r="D24" s="345"/>
      <c r="E24" s="345"/>
      <c r="F24" s="345"/>
      <c r="G24" s="345"/>
      <c r="H24" s="345"/>
    </row>
    <row r="25" spans="2:8" ht="16.5" thickBot="1">
      <c r="B25" s="346" t="s">
        <v>177</v>
      </c>
      <c r="C25" s="345"/>
      <c r="D25" s="345"/>
      <c r="E25" s="345"/>
      <c r="F25" s="345"/>
      <c r="G25" s="345"/>
      <c r="H25" s="345"/>
    </row>
    <row r="26" spans="2:8" ht="16.5" thickBot="1">
      <c r="B26" s="347" t="s">
        <v>178</v>
      </c>
      <c r="C26" s="352">
        <v>1623</v>
      </c>
      <c r="D26" s="345"/>
      <c r="E26" s="345"/>
      <c r="F26" s="345"/>
      <c r="G26" s="345"/>
      <c r="H26" s="345"/>
    </row>
    <row r="27" spans="2:8" ht="16.5" thickBot="1">
      <c r="B27" s="348" t="s">
        <v>179</v>
      </c>
      <c r="C27" s="349">
        <v>648</v>
      </c>
      <c r="D27" s="345"/>
      <c r="E27" s="345"/>
      <c r="F27" s="345"/>
      <c r="G27" s="345"/>
      <c r="H27" s="345"/>
    </row>
    <row r="28" spans="2:8" ht="16.5" thickBot="1">
      <c r="B28" s="348" t="s">
        <v>180</v>
      </c>
      <c r="C28" s="349">
        <v>940</v>
      </c>
      <c r="D28" s="345"/>
      <c r="E28" s="345"/>
      <c r="F28" s="345"/>
      <c r="G28" s="345"/>
      <c r="H28" s="345"/>
    </row>
    <row r="29" spans="2:8" ht="16.5" thickBot="1">
      <c r="B29" s="348" t="s">
        <v>181</v>
      </c>
      <c r="C29" s="349">
        <v>250</v>
      </c>
      <c r="D29" s="345"/>
      <c r="E29" s="345"/>
      <c r="F29" s="345"/>
      <c r="G29" s="345"/>
      <c r="H29" s="345"/>
    </row>
    <row r="30" spans="2:8" ht="16.5" thickBot="1">
      <c r="B30" s="348" t="s">
        <v>182</v>
      </c>
      <c r="C30" s="349">
        <v>60</v>
      </c>
      <c r="D30" s="345"/>
      <c r="E30" s="345"/>
      <c r="F30" s="345"/>
      <c r="G30" s="345"/>
      <c r="H30" s="345"/>
    </row>
    <row r="31" spans="2:8" ht="16.5" thickBot="1">
      <c r="B31" s="348" t="s">
        <v>75</v>
      </c>
      <c r="C31" s="349">
        <v>867</v>
      </c>
      <c r="D31" s="345"/>
      <c r="E31" s="345"/>
      <c r="F31" s="345"/>
      <c r="G31" s="345"/>
      <c r="H31" s="345"/>
    </row>
    <row r="32" spans="2:8" ht="16.5" thickBot="1">
      <c r="B32" s="348" t="s">
        <v>183</v>
      </c>
      <c r="C32" s="349">
        <v>80</v>
      </c>
      <c r="D32" s="345"/>
      <c r="E32" s="345"/>
      <c r="F32" s="345"/>
      <c r="G32" s="345"/>
      <c r="H32" s="345"/>
    </row>
    <row r="33" spans="2:8" ht="16.5" thickBot="1">
      <c r="B33" s="348" t="s">
        <v>184</v>
      </c>
      <c r="C33" s="349">
        <v>120</v>
      </c>
      <c r="D33" s="345"/>
      <c r="E33" s="345"/>
      <c r="F33" s="345"/>
      <c r="G33" s="345"/>
      <c r="H33" s="345"/>
    </row>
    <row r="34" spans="2:8" ht="16.5" thickBot="1">
      <c r="B34" s="348" t="s">
        <v>185</v>
      </c>
      <c r="C34" s="349">
        <v>60</v>
      </c>
      <c r="D34" s="345"/>
      <c r="E34" s="345"/>
      <c r="F34" s="345"/>
      <c r="G34" s="345"/>
      <c r="H34" s="345"/>
    </row>
    <row r="35" spans="2:8" ht="16.5" thickBot="1">
      <c r="B35" s="348" t="s">
        <v>186</v>
      </c>
      <c r="C35" s="349">
        <v>80</v>
      </c>
      <c r="D35" s="345"/>
      <c r="E35" s="345"/>
      <c r="F35" s="345"/>
      <c r="G35" s="345"/>
      <c r="H35" s="345"/>
    </row>
    <row r="36" spans="2:8" ht="16.5" thickBot="1">
      <c r="B36" s="348" t="s">
        <v>187</v>
      </c>
      <c r="C36" s="349">
        <v>174</v>
      </c>
      <c r="D36" s="345"/>
      <c r="E36" s="345"/>
      <c r="F36" s="345"/>
      <c r="G36" s="345"/>
      <c r="H36" s="345"/>
    </row>
    <row r="37" spans="2:8" ht="16.5" thickBot="1">
      <c r="B37" s="348" t="s">
        <v>188</v>
      </c>
      <c r="C37" s="349">
        <v>50</v>
      </c>
      <c r="D37" s="345"/>
      <c r="E37" s="345"/>
      <c r="F37" s="345"/>
      <c r="G37" s="345"/>
      <c r="H37" s="345"/>
    </row>
    <row r="38" spans="2:8" ht="16.5" thickBot="1">
      <c r="B38" s="348" t="s">
        <v>189</v>
      </c>
      <c r="C38" s="349">
        <v>25</v>
      </c>
      <c r="D38" s="345"/>
      <c r="E38" s="345"/>
      <c r="F38" s="345"/>
      <c r="G38" s="345"/>
      <c r="H38" s="345"/>
    </row>
    <row r="39" spans="2:8" ht="16.5" thickBot="1">
      <c r="B39" s="348" t="s">
        <v>190</v>
      </c>
      <c r="C39" s="349">
        <v>200</v>
      </c>
      <c r="D39" s="345"/>
      <c r="E39" s="345"/>
      <c r="F39" s="345"/>
      <c r="G39" s="345"/>
      <c r="H39" s="345"/>
    </row>
    <row r="40" spans="2:8" ht="16.5" thickBot="1">
      <c r="B40" s="348" t="s">
        <v>173</v>
      </c>
      <c r="C40" s="349">
        <v>542</v>
      </c>
      <c r="D40" s="345"/>
      <c r="E40" s="345"/>
      <c r="F40" s="345"/>
      <c r="G40" s="345"/>
      <c r="H40" s="345"/>
    </row>
    <row r="41" spans="2:8" ht="16.5" thickBot="1">
      <c r="B41" s="348" t="s">
        <v>191</v>
      </c>
      <c r="C41" s="349">
        <v>20</v>
      </c>
      <c r="D41" s="345"/>
      <c r="E41" s="345"/>
      <c r="F41" s="345"/>
      <c r="G41" s="345"/>
      <c r="H41" s="345"/>
    </row>
    <row r="42" spans="2:8" ht="16.5" thickBot="1">
      <c r="B42" s="348" t="s">
        <v>192</v>
      </c>
      <c r="C42" s="349">
        <v>115</v>
      </c>
      <c r="D42" s="345"/>
      <c r="E42" s="345"/>
      <c r="F42" s="345"/>
      <c r="G42" s="345"/>
      <c r="H42" s="345"/>
    </row>
    <row r="43" spans="2:8" ht="16.5" thickBot="1">
      <c r="B43" s="348" t="s">
        <v>193</v>
      </c>
      <c r="C43" s="349">
        <v>250</v>
      </c>
      <c r="D43" s="345"/>
      <c r="E43" s="345"/>
      <c r="F43" s="345"/>
      <c r="G43" s="345"/>
      <c r="H43" s="345"/>
    </row>
    <row r="44" spans="2:8" ht="16.5" thickBot="1">
      <c r="B44" s="348" t="s">
        <v>194</v>
      </c>
      <c r="C44" s="349">
        <v>718</v>
      </c>
      <c r="D44" s="345"/>
      <c r="E44" s="345"/>
      <c r="F44" s="345"/>
      <c r="G44" s="345"/>
      <c r="H44" s="345"/>
    </row>
    <row r="45" spans="2:8" ht="16.5" thickBot="1">
      <c r="B45" s="348" t="s">
        <v>195</v>
      </c>
      <c r="C45" s="349">
        <v>500</v>
      </c>
      <c r="D45" s="345"/>
      <c r="E45" s="345"/>
      <c r="F45" s="345"/>
      <c r="G45" s="345"/>
      <c r="H45" s="345"/>
    </row>
    <row r="46" spans="2:8" ht="16.5" thickBot="1">
      <c r="B46" s="348" t="s">
        <v>196</v>
      </c>
      <c r="C46" s="349">
        <v>60</v>
      </c>
      <c r="D46" s="345"/>
      <c r="E46" s="345"/>
      <c r="F46" s="345"/>
      <c r="G46" s="345"/>
      <c r="H46" s="345"/>
    </row>
    <row r="47" spans="2:8" ht="16.5" thickBot="1">
      <c r="B47" s="348" t="s">
        <v>197</v>
      </c>
      <c r="C47" s="349">
        <v>19</v>
      </c>
      <c r="D47" s="345"/>
      <c r="E47" s="345"/>
      <c r="F47" s="345"/>
      <c r="G47" s="345"/>
      <c r="H47" s="345"/>
    </row>
    <row r="48" spans="2:8" ht="16.5" thickBot="1">
      <c r="B48" s="350" t="s">
        <v>170</v>
      </c>
      <c r="C48" s="353">
        <v>7401</v>
      </c>
      <c r="D48" s="345"/>
      <c r="E48" s="345"/>
      <c r="F48" s="345"/>
      <c r="G48" s="345"/>
      <c r="H48" s="345"/>
    </row>
    <row r="49" spans="2:8" ht="15.75">
      <c r="B49" s="341"/>
      <c r="C49" s="345"/>
      <c r="D49" s="345"/>
      <c r="E49" s="345"/>
      <c r="F49" s="345"/>
      <c r="G49" s="345"/>
      <c r="H49" s="345"/>
    </row>
    <row r="50" spans="2:8" ht="15.75">
      <c r="B50" s="341"/>
      <c r="C50" s="345"/>
      <c r="D50" s="345"/>
      <c r="E50" s="345"/>
      <c r="F50" s="345"/>
      <c r="G50" s="345"/>
      <c r="H50" s="345"/>
    </row>
    <row r="51" spans="2:8" ht="16.5" thickBot="1">
      <c r="B51" s="346" t="s">
        <v>198</v>
      </c>
      <c r="C51" s="345"/>
      <c r="D51" s="345"/>
      <c r="E51" s="345"/>
      <c r="F51" s="345"/>
      <c r="G51" s="345"/>
      <c r="H51" s="345"/>
    </row>
    <row r="52" spans="2:8" ht="16.5" thickBot="1">
      <c r="B52" s="347" t="s">
        <v>199</v>
      </c>
      <c r="C52" s="342">
        <v>110</v>
      </c>
      <c r="D52" s="345"/>
      <c r="E52" s="345"/>
      <c r="F52" s="345"/>
      <c r="G52" s="345"/>
      <c r="H52" s="345"/>
    </row>
    <row r="53" spans="2:8" ht="32.25" thickBot="1">
      <c r="B53" s="348" t="s">
        <v>281</v>
      </c>
      <c r="C53" s="349">
        <v>560</v>
      </c>
      <c r="D53" s="345"/>
      <c r="E53" s="345"/>
      <c r="F53" s="345"/>
      <c r="G53" s="345"/>
      <c r="H53" s="345"/>
    </row>
    <row r="54" spans="2:8" ht="16.5" thickBot="1">
      <c r="B54" s="348" t="s">
        <v>282</v>
      </c>
      <c r="C54" s="349">
        <v>249</v>
      </c>
      <c r="D54" s="345"/>
      <c r="E54" s="345"/>
      <c r="F54" s="345"/>
      <c r="G54" s="345"/>
      <c r="H54" s="345"/>
    </row>
    <row r="55" spans="2:8" ht="16.5" thickBot="1">
      <c r="B55" s="350" t="s">
        <v>170</v>
      </c>
      <c r="C55" s="351">
        <v>919</v>
      </c>
      <c r="D55" s="345"/>
      <c r="E55" s="345"/>
      <c r="F55" s="345"/>
      <c r="G55" s="345"/>
      <c r="H55" s="345"/>
    </row>
    <row r="56" spans="2:8" ht="15.75">
      <c r="B56" s="341"/>
      <c r="C56" s="345"/>
      <c r="D56" s="345"/>
      <c r="E56" s="345"/>
      <c r="F56" s="345"/>
      <c r="G56" s="345"/>
      <c r="H56" s="345"/>
    </row>
    <row r="57" spans="2:8" ht="15.75">
      <c r="B57" s="341"/>
      <c r="C57" s="345"/>
      <c r="D57" s="345"/>
      <c r="E57" s="345"/>
      <c r="F57" s="345"/>
      <c r="G57" s="345"/>
      <c r="H57" s="345"/>
    </row>
    <row r="58" spans="2:8" ht="18.75" customHeight="1" thickBot="1">
      <c r="B58" s="346" t="s">
        <v>200</v>
      </c>
      <c r="C58" s="345"/>
      <c r="D58" s="345"/>
      <c r="E58" s="345"/>
      <c r="F58" s="345"/>
      <c r="G58" s="345"/>
      <c r="H58" s="345"/>
    </row>
    <row r="59" spans="2:8" ht="32.25" thickBot="1">
      <c r="B59" s="347" t="s">
        <v>299</v>
      </c>
      <c r="C59" s="352">
        <v>9234</v>
      </c>
      <c r="D59" s="345"/>
      <c r="E59" s="345"/>
      <c r="F59" s="345"/>
      <c r="G59" s="345"/>
      <c r="H59" s="345"/>
    </row>
    <row r="60" spans="2:8" ht="16.5" thickBot="1">
      <c r="B60" s="348" t="s">
        <v>283</v>
      </c>
      <c r="C60" s="354">
        <v>2792</v>
      </c>
      <c r="D60" s="345"/>
      <c r="E60" s="345"/>
      <c r="F60" s="345"/>
      <c r="G60" s="345"/>
      <c r="H60" s="345"/>
    </row>
    <row r="61" spans="2:8" ht="16.5" thickBot="1">
      <c r="B61" s="348" t="s">
        <v>201</v>
      </c>
      <c r="C61" s="354">
        <v>1276</v>
      </c>
      <c r="D61" s="345"/>
      <c r="E61" s="345"/>
      <c r="F61" s="345"/>
      <c r="G61" s="345"/>
      <c r="H61" s="345"/>
    </row>
    <row r="62" spans="2:8" ht="16.5" thickBot="1">
      <c r="B62" s="350" t="s">
        <v>174</v>
      </c>
      <c r="C62" s="353">
        <v>13302</v>
      </c>
      <c r="D62" s="345"/>
      <c r="E62" s="345"/>
      <c r="F62" s="345"/>
      <c r="G62" s="345"/>
      <c r="H62" s="345"/>
    </row>
    <row r="63" spans="2:8" ht="15.75">
      <c r="B63" s="341"/>
      <c r="C63" s="345"/>
      <c r="D63" s="345"/>
      <c r="E63" s="345"/>
      <c r="F63" s="345"/>
      <c r="G63" s="345"/>
      <c r="H63" s="345"/>
    </row>
    <row r="64" spans="2:8" ht="15.75">
      <c r="B64" s="341"/>
      <c r="C64" s="345"/>
      <c r="D64" s="345"/>
      <c r="E64" s="345"/>
      <c r="F64" s="345"/>
      <c r="G64" s="345"/>
      <c r="H64" s="345"/>
    </row>
    <row r="65" spans="2:8" ht="16.5" thickBot="1">
      <c r="B65" s="346" t="s">
        <v>202</v>
      </c>
      <c r="C65" s="345"/>
      <c r="D65" s="345"/>
      <c r="E65" s="345"/>
      <c r="F65" s="345"/>
      <c r="G65" s="345"/>
      <c r="H65" s="345"/>
    </row>
    <row r="66" spans="2:8" ht="16.5" thickBot="1">
      <c r="B66" s="347" t="s">
        <v>203</v>
      </c>
      <c r="C66" s="342">
        <v>300</v>
      </c>
      <c r="D66" s="345"/>
      <c r="E66" s="345"/>
      <c r="F66" s="345"/>
      <c r="G66" s="345"/>
      <c r="H66" s="345"/>
    </row>
    <row r="67" spans="2:8" ht="16.5" thickBot="1">
      <c r="B67" s="348" t="s">
        <v>204</v>
      </c>
      <c r="C67" s="349">
        <v>250</v>
      </c>
      <c r="D67" s="345"/>
      <c r="E67" s="345"/>
      <c r="F67" s="345"/>
      <c r="G67" s="345"/>
      <c r="H67" s="345"/>
    </row>
    <row r="68" spans="2:8" ht="16.5" thickBot="1">
      <c r="B68" s="348" t="s">
        <v>205</v>
      </c>
      <c r="C68" s="349">
        <v>500</v>
      </c>
      <c r="D68" s="345"/>
      <c r="E68" s="345"/>
      <c r="F68" s="345"/>
      <c r="G68" s="345"/>
      <c r="H68" s="345"/>
    </row>
    <row r="69" spans="2:8" ht="16.5" thickBot="1">
      <c r="B69" s="348" t="s">
        <v>188</v>
      </c>
      <c r="C69" s="349">
        <v>60</v>
      </c>
      <c r="D69" s="345"/>
      <c r="E69" s="345"/>
      <c r="F69" s="345"/>
      <c r="G69" s="345"/>
      <c r="H69" s="345"/>
    </row>
    <row r="70" spans="2:8" ht="16.5" thickBot="1">
      <c r="B70" s="348" t="s">
        <v>284</v>
      </c>
      <c r="C70" s="349">
        <v>22</v>
      </c>
      <c r="D70" s="345"/>
      <c r="E70" s="345"/>
      <c r="F70" s="345"/>
      <c r="G70" s="345"/>
      <c r="H70" s="345"/>
    </row>
    <row r="71" spans="2:8" ht="16.5" thickBot="1">
      <c r="B71" s="348" t="s">
        <v>173</v>
      </c>
      <c r="C71" s="349">
        <v>300</v>
      </c>
      <c r="D71" s="345"/>
      <c r="E71" s="345"/>
      <c r="F71" s="345"/>
      <c r="G71" s="345"/>
      <c r="H71" s="345"/>
    </row>
    <row r="72" spans="2:8" ht="16.5" thickBot="1">
      <c r="B72" s="350" t="s">
        <v>170</v>
      </c>
      <c r="C72" s="353">
        <v>1432</v>
      </c>
      <c r="D72" s="345"/>
      <c r="E72" s="345"/>
      <c r="F72" s="345"/>
      <c r="G72" s="345"/>
      <c r="H72" s="345"/>
    </row>
    <row r="73" spans="2:8" ht="15.75">
      <c r="B73" s="341"/>
      <c r="C73" s="345"/>
      <c r="D73" s="345"/>
      <c r="E73" s="345"/>
      <c r="F73" s="345"/>
      <c r="G73" s="345"/>
      <c r="H73" s="345"/>
    </row>
    <row r="74" spans="2:8" ht="15.75">
      <c r="B74" s="341"/>
      <c r="C74" s="345"/>
      <c r="D74" s="345"/>
      <c r="E74" s="345"/>
      <c r="F74" s="345"/>
      <c r="G74" s="345"/>
      <c r="H74" s="345"/>
    </row>
    <row r="75" spans="2:8" ht="16.5" thickBot="1">
      <c r="B75" s="346" t="s">
        <v>206</v>
      </c>
      <c r="C75" s="345"/>
      <c r="D75" s="345"/>
      <c r="E75" s="345"/>
      <c r="F75" s="345"/>
      <c r="G75" s="345"/>
      <c r="H75" s="345"/>
    </row>
    <row r="76" spans="2:8" ht="16.5" thickBot="1">
      <c r="B76" s="347" t="s">
        <v>285</v>
      </c>
      <c r="C76" s="352">
        <v>2188</v>
      </c>
      <c r="D76" s="345"/>
      <c r="E76" s="345"/>
      <c r="F76" s="345"/>
      <c r="G76" s="345"/>
      <c r="H76" s="345"/>
    </row>
    <row r="77" spans="2:8" ht="16.5" thickBot="1">
      <c r="B77" s="348" t="s">
        <v>207</v>
      </c>
      <c r="C77" s="349">
        <v>542</v>
      </c>
      <c r="D77" s="345"/>
      <c r="E77" s="345"/>
      <c r="F77" s="345"/>
      <c r="G77" s="345"/>
      <c r="H77" s="345"/>
    </row>
    <row r="78" spans="2:8" ht="16.5" thickBot="1">
      <c r="B78" s="350" t="s">
        <v>174</v>
      </c>
      <c r="C78" s="353">
        <v>2730</v>
      </c>
      <c r="D78" s="345"/>
      <c r="E78" s="345"/>
      <c r="F78" s="345"/>
      <c r="G78" s="345"/>
      <c r="H78" s="345"/>
    </row>
    <row r="79" spans="2:8" ht="15.75">
      <c r="B79" s="343"/>
      <c r="C79" s="345"/>
      <c r="D79" s="345"/>
      <c r="E79" s="345"/>
      <c r="F79" s="345"/>
      <c r="G79" s="345"/>
      <c r="H79" s="345"/>
    </row>
    <row r="80" spans="2:8" ht="15.75">
      <c r="B80" s="343"/>
      <c r="C80" s="345"/>
      <c r="D80" s="345"/>
      <c r="E80" s="345"/>
      <c r="F80" s="345"/>
      <c r="G80" s="345"/>
      <c r="H80" s="345"/>
    </row>
    <row r="81" spans="2:8" ht="16.5" thickBot="1">
      <c r="B81" s="346" t="s">
        <v>208</v>
      </c>
      <c r="C81" s="345"/>
      <c r="D81" s="345"/>
      <c r="E81" s="345"/>
      <c r="F81" s="345"/>
      <c r="G81" s="345"/>
      <c r="H81" s="345"/>
    </row>
    <row r="82" spans="2:8" ht="16.5" thickBot="1">
      <c r="B82" s="347" t="s">
        <v>209</v>
      </c>
      <c r="C82" s="342">
        <v>889</v>
      </c>
      <c r="D82" s="345"/>
      <c r="E82" s="345"/>
      <c r="F82" s="345"/>
      <c r="G82" s="345"/>
      <c r="H82" s="345"/>
    </row>
    <row r="83" spans="2:8" ht="15.75">
      <c r="B83" s="343"/>
      <c r="C83" s="345"/>
      <c r="D83" s="345"/>
      <c r="E83" s="345"/>
      <c r="F83" s="345"/>
      <c r="G83" s="345"/>
      <c r="H83" s="345"/>
    </row>
    <row r="84" spans="2:8" ht="15.75">
      <c r="B84" s="343"/>
      <c r="C84" s="345"/>
      <c r="D84" s="345"/>
      <c r="E84" s="345"/>
      <c r="F84" s="345"/>
      <c r="G84" s="345"/>
      <c r="H84" s="345"/>
    </row>
    <row r="85" spans="2:8" ht="16.5" thickBot="1">
      <c r="B85" s="346" t="s">
        <v>210</v>
      </c>
      <c r="C85" s="345"/>
      <c r="D85" s="345"/>
      <c r="E85" s="345"/>
      <c r="F85" s="345"/>
      <c r="G85" s="345"/>
      <c r="H85" s="345"/>
    </row>
    <row r="86" spans="2:8" ht="16.5" thickBot="1">
      <c r="B86" s="347" t="s">
        <v>211</v>
      </c>
      <c r="C86" s="342">
        <v>600</v>
      </c>
      <c r="D86" s="345"/>
      <c r="E86" s="345"/>
      <c r="F86" s="345"/>
      <c r="G86" s="345"/>
      <c r="H86" s="345"/>
    </row>
    <row r="87" spans="2:8" ht="15.75">
      <c r="B87" s="343"/>
      <c r="C87" s="345"/>
      <c r="D87" s="345"/>
      <c r="E87" s="345"/>
      <c r="F87" s="345"/>
      <c r="G87" s="345"/>
      <c r="H87" s="345"/>
    </row>
    <row r="88" spans="2:8" ht="15.75">
      <c r="B88" s="343"/>
      <c r="C88" s="345"/>
      <c r="D88" s="345"/>
      <c r="E88" s="345"/>
      <c r="F88" s="345"/>
      <c r="G88" s="345"/>
      <c r="H88" s="345"/>
    </row>
    <row r="89" spans="2:8" ht="16.5" thickBot="1">
      <c r="B89" s="346" t="s">
        <v>212</v>
      </c>
      <c r="C89" s="345"/>
      <c r="D89" s="345"/>
      <c r="E89" s="345"/>
      <c r="F89" s="345"/>
      <c r="G89" s="345"/>
      <c r="H89" s="345"/>
    </row>
    <row r="90" spans="2:8" ht="16.5" thickBot="1">
      <c r="B90" s="347" t="s">
        <v>213</v>
      </c>
      <c r="C90" s="352">
        <v>1050</v>
      </c>
      <c r="D90" s="345"/>
      <c r="E90" s="345"/>
      <c r="F90" s="345"/>
      <c r="G90" s="345"/>
      <c r="H90" s="345"/>
    </row>
    <row r="91" spans="2:8" ht="15.75">
      <c r="B91" s="343"/>
      <c r="C91" s="345"/>
      <c r="D91" s="345"/>
      <c r="E91" s="345"/>
      <c r="F91" s="345"/>
      <c r="G91" s="345"/>
      <c r="H91" s="345"/>
    </row>
    <row r="92" spans="2:8" ht="15.75">
      <c r="B92" s="343"/>
      <c r="C92" s="345"/>
      <c r="D92" s="345"/>
      <c r="E92" s="345"/>
      <c r="F92" s="345"/>
      <c r="G92" s="345"/>
      <c r="H92" s="345"/>
    </row>
    <row r="93" spans="2:8" ht="16.5" thickBot="1">
      <c r="B93" s="346" t="s">
        <v>215</v>
      </c>
      <c r="C93" s="345"/>
      <c r="D93" s="345"/>
      <c r="E93" s="345"/>
      <c r="F93" s="345"/>
      <c r="G93" s="345"/>
      <c r="H93" s="345"/>
    </row>
    <row r="94" spans="2:8" ht="16.5" thickBot="1">
      <c r="B94" s="347" t="s">
        <v>213</v>
      </c>
      <c r="C94" s="342">
        <v>925</v>
      </c>
      <c r="D94" s="345"/>
      <c r="E94" s="345"/>
      <c r="F94" s="345"/>
      <c r="G94" s="345"/>
      <c r="H94" s="345"/>
    </row>
    <row r="95" spans="2:8" ht="15.75">
      <c r="B95" s="343"/>
      <c r="C95" s="345"/>
      <c r="D95" s="345"/>
      <c r="E95" s="345"/>
      <c r="F95" s="345"/>
      <c r="G95" s="345"/>
      <c r="H95" s="345"/>
    </row>
    <row r="96" spans="2:8" ht="15.75">
      <c r="B96" s="343"/>
      <c r="C96" s="345"/>
      <c r="D96" s="345"/>
      <c r="E96" s="345"/>
      <c r="F96" s="345"/>
      <c r="G96" s="345"/>
      <c r="H96" s="345"/>
    </row>
    <row r="97" spans="2:8" ht="16.5" thickBot="1">
      <c r="B97" s="346" t="s">
        <v>216</v>
      </c>
      <c r="C97" s="345"/>
      <c r="D97" s="345"/>
      <c r="E97" s="345"/>
      <c r="F97" s="345"/>
      <c r="G97" s="345"/>
      <c r="H97" s="345"/>
    </row>
    <row r="98" spans="2:8" ht="16.5" thickBot="1">
      <c r="B98" s="347" t="s">
        <v>217</v>
      </c>
      <c r="C98" s="342">
        <v>300</v>
      </c>
      <c r="D98" s="345"/>
      <c r="E98" s="345"/>
      <c r="F98" s="345"/>
      <c r="G98" s="345"/>
      <c r="H98" s="345"/>
    </row>
    <row r="99" spans="2:8" ht="15.75">
      <c r="B99" s="343"/>
      <c r="C99" s="345"/>
      <c r="D99" s="345"/>
      <c r="E99" s="345"/>
      <c r="F99" s="345"/>
      <c r="G99" s="345"/>
      <c r="H99" s="345"/>
    </row>
    <row r="100" spans="2:8" ht="15.75">
      <c r="B100" s="343"/>
      <c r="C100" s="345"/>
      <c r="D100" s="345"/>
      <c r="E100" s="345"/>
      <c r="F100" s="345"/>
      <c r="G100" s="345"/>
      <c r="H100" s="345"/>
    </row>
    <row r="101" spans="2:8" ht="16.5" thickBot="1">
      <c r="B101" s="346" t="s">
        <v>218</v>
      </c>
      <c r="C101" s="345"/>
      <c r="D101" s="345"/>
      <c r="E101" s="345"/>
      <c r="F101" s="345"/>
      <c r="G101" s="345"/>
      <c r="H101" s="345"/>
    </row>
    <row r="102" spans="2:8" ht="16.5" thickBot="1">
      <c r="B102" s="347" t="s">
        <v>219</v>
      </c>
      <c r="C102" s="342">
        <v>80</v>
      </c>
      <c r="D102" s="345"/>
      <c r="E102" s="345"/>
      <c r="F102" s="345"/>
      <c r="G102" s="345"/>
      <c r="H102" s="345"/>
    </row>
    <row r="103" spans="2:8" ht="15.75">
      <c r="B103" s="343"/>
      <c r="C103" s="345"/>
      <c r="D103" s="345"/>
      <c r="E103" s="345"/>
      <c r="F103" s="345"/>
      <c r="G103" s="345"/>
      <c r="H103" s="345"/>
    </row>
    <row r="104" spans="2:8" ht="15.75">
      <c r="B104" s="343"/>
      <c r="C104" s="345"/>
      <c r="D104" s="345"/>
      <c r="E104" s="345"/>
      <c r="F104" s="345"/>
      <c r="G104" s="345"/>
      <c r="H104" s="345"/>
    </row>
    <row r="105" spans="2:8" ht="16.5" thickBot="1">
      <c r="B105" s="346" t="s">
        <v>220</v>
      </c>
      <c r="C105" s="345"/>
      <c r="D105" s="345"/>
      <c r="E105" s="345"/>
      <c r="F105" s="345"/>
      <c r="G105" s="345"/>
      <c r="H105" s="345"/>
    </row>
    <row r="106" spans="2:8" ht="16.5" thickBot="1">
      <c r="B106" s="347" t="s">
        <v>221</v>
      </c>
      <c r="C106" s="342">
        <v>150</v>
      </c>
      <c r="D106" s="345"/>
      <c r="E106" s="345"/>
      <c r="F106" s="345"/>
      <c r="G106" s="345"/>
      <c r="H106" s="345"/>
    </row>
    <row r="107" spans="2:8" ht="15.75">
      <c r="B107" s="343"/>
      <c r="C107" s="345"/>
      <c r="D107" s="345"/>
      <c r="E107" s="345"/>
      <c r="F107" s="345"/>
      <c r="G107" s="345"/>
      <c r="H107" s="345"/>
    </row>
    <row r="108" spans="2:8" ht="15.75">
      <c r="B108" s="343"/>
      <c r="C108" s="345"/>
      <c r="D108" s="345"/>
      <c r="E108" s="345"/>
      <c r="F108" s="345"/>
      <c r="G108" s="345"/>
      <c r="H108" s="345"/>
    </row>
    <row r="109" spans="2:8" ht="16.5" thickBot="1">
      <c r="B109" s="346" t="s">
        <v>222</v>
      </c>
      <c r="C109" s="345"/>
      <c r="D109" s="345"/>
      <c r="E109" s="345"/>
      <c r="F109" s="345"/>
      <c r="G109" s="345"/>
      <c r="H109" s="345"/>
    </row>
    <row r="110" spans="2:8" ht="16.5" thickBot="1">
      <c r="B110" s="347" t="s">
        <v>223</v>
      </c>
      <c r="C110" s="342">
        <v>80</v>
      </c>
      <c r="D110" s="345"/>
      <c r="E110" s="345"/>
      <c r="F110" s="345"/>
      <c r="G110" s="345"/>
      <c r="H110" s="345"/>
    </row>
    <row r="111" spans="2:8" ht="15.75">
      <c r="B111" s="341"/>
      <c r="C111" s="345"/>
      <c r="D111" s="345"/>
      <c r="E111" s="345"/>
      <c r="F111" s="345"/>
      <c r="G111" s="345"/>
      <c r="H111" s="345"/>
    </row>
    <row r="112" spans="2:8" ht="15.75">
      <c r="B112" s="341"/>
      <c r="C112" s="345"/>
      <c r="D112" s="345"/>
      <c r="E112" s="345"/>
      <c r="F112" s="345"/>
      <c r="G112" s="345"/>
      <c r="H112" s="345"/>
    </row>
    <row r="113" spans="2:8" ht="16.5" thickBot="1">
      <c r="B113" s="346" t="s">
        <v>224</v>
      </c>
      <c r="C113" s="345"/>
      <c r="D113" s="345"/>
      <c r="E113" s="345"/>
      <c r="F113" s="345"/>
      <c r="G113" s="345"/>
      <c r="H113" s="345"/>
    </row>
    <row r="114" spans="2:8" ht="16.5" thickBot="1">
      <c r="B114" s="347" t="s">
        <v>225</v>
      </c>
      <c r="C114" s="352">
        <v>1950</v>
      </c>
      <c r="D114" s="345"/>
      <c r="E114" s="345"/>
      <c r="F114" s="345"/>
      <c r="G114" s="345"/>
      <c r="H114" s="345"/>
    </row>
    <row r="115" spans="2:8" ht="16.5" thickBot="1">
      <c r="B115" s="348" t="s">
        <v>173</v>
      </c>
      <c r="C115" s="349">
        <v>527</v>
      </c>
      <c r="D115" s="345"/>
      <c r="E115" s="345"/>
      <c r="F115" s="345"/>
      <c r="G115" s="345"/>
      <c r="H115" s="345"/>
    </row>
    <row r="116" spans="2:8" ht="16.5" thickBot="1">
      <c r="B116" s="350" t="s">
        <v>174</v>
      </c>
      <c r="C116" s="353">
        <v>2477</v>
      </c>
      <c r="D116" s="345"/>
      <c r="E116" s="345"/>
      <c r="F116" s="345"/>
      <c r="G116" s="345"/>
      <c r="H116" s="345"/>
    </row>
    <row r="117" spans="2:8" ht="15.75">
      <c r="B117" s="341"/>
      <c r="C117" s="345"/>
      <c r="D117" s="345"/>
      <c r="E117" s="345"/>
      <c r="F117" s="345"/>
      <c r="G117" s="345"/>
      <c r="H117" s="345"/>
    </row>
    <row r="118" spans="2:8" ht="15.75">
      <c r="B118" s="341"/>
      <c r="C118" s="345"/>
      <c r="D118" s="345"/>
      <c r="E118" s="345"/>
      <c r="F118" s="345"/>
      <c r="G118" s="345"/>
      <c r="H118" s="345"/>
    </row>
    <row r="119" spans="2:8" ht="15.75">
      <c r="B119" s="341"/>
      <c r="C119" s="345"/>
      <c r="D119" s="345"/>
      <c r="E119" s="345"/>
      <c r="F119" s="345"/>
      <c r="G119" s="345"/>
      <c r="H119" s="345"/>
    </row>
    <row r="120" spans="2:8" ht="16.5" thickBot="1">
      <c r="B120" s="346" t="s">
        <v>286</v>
      </c>
      <c r="C120" s="345"/>
      <c r="D120" s="345"/>
      <c r="E120" s="345"/>
      <c r="F120" s="345"/>
      <c r="G120" s="345"/>
      <c r="H120" s="345"/>
    </row>
    <row r="121" spans="2:8" ht="16.5" thickBot="1">
      <c r="B121" s="347" t="s">
        <v>287</v>
      </c>
      <c r="C121" s="352">
        <v>3231</v>
      </c>
      <c r="D121" s="345"/>
      <c r="E121" s="345"/>
      <c r="F121" s="345"/>
      <c r="G121" s="345"/>
      <c r="H121" s="345"/>
    </row>
    <row r="122" spans="2:8" ht="16.5" thickBot="1">
      <c r="B122" s="348" t="s">
        <v>75</v>
      </c>
      <c r="C122" s="349">
        <v>436</v>
      </c>
      <c r="D122" s="345"/>
      <c r="E122" s="345"/>
      <c r="F122" s="345"/>
      <c r="G122" s="345"/>
      <c r="H122" s="345"/>
    </row>
    <row r="123" spans="2:8" ht="16.5" thickBot="1">
      <c r="B123" s="348" t="s">
        <v>288</v>
      </c>
      <c r="C123" s="354">
        <v>6840</v>
      </c>
      <c r="D123" s="345"/>
      <c r="E123" s="345"/>
      <c r="F123" s="345"/>
      <c r="G123" s="345"/>
      <c r="H123" s="345"/>
    </row>
    <row r="124" spans="2:8" ht="16.5" thickBot="1">
      <c r="B124" s="348" t="s">
        <v>75</v>
      </c>
      <c r="C124" s="349">
        <v>923</v>
      </c>
      <c r="D124" s="345"/>
      <c r="E124" s="345"/>
      <c r="F124" s="345"/>
      <c r="G124" s="345"/>
      <c r="H124" s="345"/>
    </row>
    <row r="125" spans="2:8" ht="16.5" thickBot="1">
      <c r="B125" s="348" t="s">
        <v>289</v>
      </c>
      <c r="C125" s="349">
        <v>3330</v>
      </c>
      <c r="D125" s="345"/>
      <c r="E125" s="345"/>
      <c r="F125" s="345"/>
      <c r="G125" s="345"/>
      <c r="H125" s="345"/>
    </row>
    <row r="126" spans="2:8" ht="16.5" thickBot="1">
      <c r="B126" s="348" t="s">
        <v>173</v>
      </c>
      <c r="C126" s="349">
        <v>899</v>
      </c>
      <c r="D126" s="345"/>
      <c r="E126" s="345"/>
      <c r="F126" s="345"/>
      <c r="G126" s="345"/>
      <c r="H126" s="345"/>
    </row>
    <row r="127" spans="2:8" ht="16.5" thickBot="1">
      <c r="B127" s="350" t="s">
        <v>214</v>
      </c>
      <c r="C127" s="353">
        <v>15659</v>
      </c>
      <c r="D127" s="345"/>
      <c r="E127" s="345"/>
      <c r="F127" s="345"/>
      <c r="G127" s="345"/>
      <c r="H127" s="345"/>
    </row>
    <row r="128" spans="2:8" ht="15.75">
      <c r="B128" s="343"/>
      <c r="C128" s="345"/>
      <c r="D128" s="345"/>
      <c r="E128" s="345"/>
      <c r="F128" s="345"/>
      <c r="G128" s="345"/>
      <c r="H128" s="345"/>
    </row>
    <row r="129" spans="2:8" ht="15.75">
      <c r="B129" s="343"/>
      <c r="C129" s="345"/>
      <c r="D129" s="345"/>
      <c r="E129" s="345"/>
      <c r="F129" s="345"/>
      <c r="G129" s="345"/>
      <c r="H129" s="345"/>
    </row>
    <row r="130" spans="2:8" ht="16.5" thickBot="1">
      <c r="B130" s="346" t="s">
        <v>226</v>
      </c>
      <c r="C130" s="345"/>
      <c r="D130" s="345"/>
      <c r="E130" s="345"/>
      <c r="F130" s="345"/>
      <c r="G130" s="345"/>
      <c r="H130" s="345"/>
    </row>
    <row r="131" spans="2:8" ht="16.5" thickBot="1">
      <c r="B131" s="347" t="s">
        <v>179</v>
      </c>
      <c r="C131" s="342">
        <v>648</v>
      </c>
      <c r="D131" s="345"/>
      <c r="E131" s="345"/>
      <c r="F131" s="345"/>
      <c r="G131" s="345"/>
      <c r="H131" s="345"/>
    </row>
    <row r="132" spans="2:8" ht="16.5" thickBot="1">
      <c r="B132" s="348" t="s">
        <v>75</v>
      </c>
      <c r="C132" s="349">
        <v>175</v>
      </c>
      <c r="D132" s="345"/>
      <c r="E132" s="345"/>
      <c r="F132" s="345"/>
      <c r="G132" s="345"/>
      <c r="H132" s="345"/>
    </row>
    <row r="133" spans="2:8" ht="16.5" thickBot="1">
      <c r="B133" s="348" t="s">
        <v>227</v>
      </c>
      <c r="C133" s="349">
        <v>10</v>
      </c>
      <c r="D133" s="345"/>
      <c r="E133" s="345"/>
      <c r="F133" s="345"/>
      <c r="G133" s="345"/>
      <c r="H133" s="345"/>
    </row>
    <row r="134" spans="2:8" ht="16.5" thickBot="1">
      <c r="B134" s="348" t="s">
        <v>228</v>
      </c>
      <c r="C134" s="349">
        <v>50</v>
      </c>
      <c r="D134" s="345"/>
      <c r="E134" s="345"/>
      <c r="F134" s="345"/>
      <c r="G134" s="345"/>
      <c r="H134" s="345"/>
    </row>
    <row r="135" spans="2:8" ht="16.5" thickBot="1">
      <c r="B135" s="348" t="s">
        <v>183</v>
      </c>
      <c r="C135" s="349">
        <v>20</v>
      </c>
      <c r="D135" s="345"/>
      <c r="E135" s="345"/>
      <c r="F135" s="345"/>
      <c r="G135" s="345"/>
      <c r="H135" s="345"/>
    </row>
    <row r="136" spans="2:8" ht="16.5" thickBot="1">
      <c r="B136" s="348" t="s">
        <v>173</v>
      </c>
      <c r="C136" s="349">
        <v>19</v>
      </c>
      <c r="D136" s="345"/>
      <c r="E136" s="345"/>
      <c r="F136" s="345"/>
      <c r="G136" s="345"/>
      <c r="H136" s="345"/>
    </row>
    <row r="137" spans="2:8" ht="16.5" thickBot="1">
      <c r="B137" s="350" t="s">
        <v>170</v>
      </c>
      <c r="C137" s="351">
        <v>922</v>
      </c>
      <c r="D137" s="345"/>
      <c r="E137" s="345"/>
      <c r="F137" s="345"/>
      <c r="G137" s="345"/>
      <c r="H137" s="345"/>
    </row>
    <row r="138" spans="2:8" ht="15.75">
      <c r="B138" s="341"/>
      <c r="C138" s="345"/>
      <c r="D138" s="345"/>
      <c r="E138" s="345"/>
      <c r="F138" s="345"/>
      <c r="G138" s="345"/>
      <c r="H138" s="345"/>
    </row>
    <row r="139" spans="2:8" ht="15.75">
      <c r="B139" s="341"/>
      <c r="C139" s="345"/>
      <c r="D139" s="345"/>
      <c r="E139" s="345"/>
      <c r="F139" s="345"/>
      <c r="G139" s="345"/>
      <c r="H139" s="345"/>
    </row>
    <row r="140" spans="2:8" ht="16.5" thickBot="1">
      <c r="B140" s="346" t="s">
        <v>229</v>
      </c>
      <c r="C140" s="345"/>
      <c r="D140" s="345"/>
      <c r="E140" s="345"/>
      <c r="F140" s="345"/>
      <c r="G140" s="345"/>
      <c r="H140" s="345"/>
    </row>
    <row r="141" spans="2:8" ht="16.5" thickBot="1">
      <c r="B141" s="347" t="s">
        <v>230</v>
      </c>
      <c r="C141" s="342">
        <v>36</v>
      </c>
      <c r="D141" s="345"/>
      <c r="E141" s="345"/>
      <c r="F141" s="345"/>
      <c r="G141" s="345"/>
      <c r="H141" s="345"/>
    </row>
    <row r="142" spans="2:8" ht="16.5" thickBot="1">
      <c r="B142" s="348" t="s">
        <v>75</v>
      </c>
      <c r="C142" s="349">
        <v>10</v>
      </c>
      <c r="D142" s="345"/>
      <c r="E142" s="345"/>
      <c r="F142" s="345"/>
      <c r="G142" s="345"/>
      <c r="H142" s="345"/>
    </row>
    <row r="143" spans="2:8" ht="16.5" thickBot="1">
      <c r="B143" s="348" t="s">
        <v>231</v>
      </c>
      <c r="C143" s="349">
        <v>20</v>
      </c>
      <c r="D143" s="345"/>
      <c r="E143" s="345"/>
      <c r="F143" s="345"/>
      <c r="G143" s="345"/>
      <c r="H143" s="345"/>
    </row>
    <row r="144" spans="2:8" ht="16.5" thickBot="1">
      <c r="B144" s="348" t="s">
        <v>187</v>
      </c>
      <c r="C144" s="349">
        <v>50</v>
      </c>
      <c r="D144" s="345"/>
      <c r="E144" s="345"/>
      <c r="F144" s="345"/>
      <c r="G144" s="345"/>
      <c r="H144" s="345"/>
    </row>
    <row r="145" spans="2:8" ht="16.5" thickBot="1">
      <c r="B145" s="348" t="s">
        <v>188</v>
      </c>
      <c r="C145" s="349">
        <v>20</v>
      </c>
      <c r="D145" s="345"/>
      <c r="E145" s="345"/>
      <c r="F145" s="345"/>
      <c r="G145" s="345"/>
      <c r="H145" s="345"/>
    </row>
    <row r="146" spans="2:8" ht="16.5" thickBot="1">
      <c r="B146" s="348" t="s">
        <v>232</v>
      </c>
      <c r="C146" s="349">
        <v>20</v>
      </c>
      <c r="D146" s="345"/>
      <c r="E146" s="345"/>
      <c r="F146" s="345"/>
      <c r="G146" s="345"/>
      <c r="H146" s="345"/>
    </row>
    <row r="147" spans="2:8" ht="16.5" thickBot="1">
      <c r="B147" s="348" t="s">
        <v>189</v>
      </c>
      <c r="C147" s="349">
        <v>25</v>
      </c>
      <c r="D147" s="345"/>
      <c r="E147" s="345"/>
      <c r="F147" s="345"/>
      <c r="G147" s="345"/>
      <c r="H147" s="345"/>
    </row>
    <row r="148" spans="2:8" ht="16.5" thickBot="1">
      <c r="B148" s="348" t="s">
        <v>190</v>
      </c>
      <c r="C148" s="349">
        <v>50</v>
      </c>
      <c r="D148" s="345"/>
      <c r="E148" s="345"/>
      <c r="F148" s="345"/>
      <c r="G148" s="345"/>
      <c r="H148" s="345"/>
    </row>
    <row r="149" spans="2:8" ht="16.5" thickBot="1">
      <c r="B149" s="348" t="s">
        <v>173</v>
      </c>
      <c r="C149" s="349">
        <v>50</v>
      </c>
      <c r="D149" s="345"/>
      <c r="E149" s="345"/>
      <c r="F149" s="345"/>
      <c r="G149" s="345"/>
      <c r="H149" s="345"/>
    </row>
    <row r="150" spans="2:8" ht="16.5" thickBot="1">
      <c r="B150" s="350" t="s">
        <v>170</v>
      </c>
      <c r="C150" s="351">
        <v>281</v>
      </c>
      <c r="D150" s="345"/>
      <c r="E150" s="345"/>
      <c r="F150" s="345"/>
      <c r="G150" s="345"/>
      <c r="H150" s="345"/>
    </row>
    <row r="151" spans="2:8" ht="15.75">
      <c r="B151" s="341"/>
      <c r="C151" s="345"/>
      <c r="D151" s="345"/>
      <c r="E151" s="345"/>
      <c r="F151" s="345"/>
      <c r="G151" s="345"/>
      <c r="H151" s="345"/>
    </row>
    <row r="152" spans="2:8" ht="15.75">
      <c r="B152" s="343"/>
      <c r="C152" s="345"/>
      <c r="D152" s="345"/>
      <c r="E152" s="345"/>
      <c r="F152" s="345"/>
      <c r="G152" s="345"/>
      <c r="H152" s="345"/>
    </row>
    <row r="153" spans="2:8" ht="16.5" thickBot="1">
      <c r="B153" s="346" t="s">
        <v>233</v>
      </c>
      <c r="C153" s="345"/>
      <c r="D153" s="345"/>
      <c r="E153" s="345"/>
      <c r="F153" s="345"/>
      <c r="G153" s="345"/>
      <c r="H153" s="345"/>
    </row>
    <row r="154" spans="2:8" ht="16.5" thickBot="1">
      <c r="B154" s="347" t="s">
        <v>186</v>
      </c>
      <c r="C154" s="342">
        <v>30</v>
      </c>
      <c r="D154" s="345"/>
      <c r="E154" s="345"/>
      <c r="F154" s="345"/>
      <c r="G154" s="345"/>
      <c r="H154" s="345"/>
    </row>
    <row r="155" spans="2:8" ht="16.5" thickBot="1">
      <c r="B155" s="348" t="s">
        <v>188</v>
      </c>
      <c r="C155" s="349">
        <v>40</v>
      </c>
      <c r="D155" s="345"/>
      <c r="E155" s="345"/>
      <c r="F155" s="345"/>
      <c r="G155" s="345"/>
      <c r="H155" s="345"/>
    </row>
    <row r="156" spans="2:8" ht="16.5" thickBot="1">
      <c r="B156" s="348" t="s">
        <v>234</v>
      </c>
      <c r="C156" s="349">
        <v>150</v>
      </c>
      <c r="D156" s="345"/>
      <c r="E156" s="345"/>
      <c r="F156" s="345"/>
      <c r="G156" s="345"/>
      <c r="H156" s="345"/>
    </row>
    <row r="157" spans="2:8" ht="16.5" thickBot="1">
      <c r="B157" s="348" t="s">
        <v>173</v>
      </c>
      <c r="C157" s="349">
        <v>59</v>
      </c>
      <c r="D157" s="345"/>
      <c r="E157" s="345"/>
      <c r="F157" s="345"/>
      <c r="G157" s="345"/>
      <c r="H157" s="345"/>
    </row>
    <row r="158" spans="2:8" ht="16.5" thickBot="1">
      <c r="B158" s="350" t="s">
        <v>170</v>
      </c>
      <c r="C158" s="351">
        <v>279</v>
      </c>
      <c r="D158" s="345"/>
      <c r="E158" s="345"/>
      <c r="F158" s="345"/>
      <c r="G158" s="345"/>
      <c r="H158" s="345"/>
    </row>
    <row r="159" spans="2:8" ht="15.75">
      <c r="B159" s="341"/>
      <c r="C159" s="345"/>
      <c r="D159" s="345"/>
      <c r="E159" s="345"/>
      <c r="F159" s="345"/>
      <c r="G159" s="345"/>
      <c r="H159" s="345"/>
    </row>
    <row r="160" spans="2:8" ht="15.75">
      <c r="B160" s="341"/>
      <c r="C160" s="345"/>
      <c r="D160" s="345"/>
      <c r="E160" s="345"/>
      <c r="F160" s="345"/>
      <c r="G160" s="345"/>
      <c r="H160" s="345"/>
    </row>
    <row r="161" spans="2:8" ht="16.5" thickBot="1">
      <c r="B161" s="346" t="s">
        <v>235</v>
      </c>
      <c r="C161" s="345"/>
      <c r="D161" s="345"/>
      <c r="E161" s="345"/>
      <c r="F161" s="345"/>
      <c r="G161" s="345"/>
      <c r="H161" s="345"/>
    </row>
    <row r="162" spans="2:8" ht="16.5" thickBot="1">
      <c r="B162" s="347" t="s">
        <v>236</v>
      </c>
      <c r="C162" s="352">
        <v>1296</v>
      </c>
      <c r="D162" s="345"/>
      <c r="E162" s="345"/>
      <c r="F162" s="345"/>
      <c r="G162" s="345"/>
      <c r="H162" s="345"/>
    </row>
    <row r="163" spans="2:8" ht="16.5" thickBot="1">
      <c r="B163" s="348" t="s">
        <v>75</v>
      </c>
      <c r="C163" s="349">
        <v>350</v>
      </c>
      <c r="D163" s="345"/>
      <c r="E163" s="345"/>
      <c r="F163" s="345"/>
      <c r="G163" s="345"/>
      <c r="H163" s="345"/>
    </row>
    <row r="164" spans="2:8" ht="16.5" thickBot="1">
      <c r="B164" s="348" t="s">
        <v>182</v>
      </c>
      <c r="C164" s="349">
        <v>60</v>
      </c>
      <c r="D164" s="345"/>
      <c r="E164" s="345"/>
      <c r="F164" s="345"/>
      <c r="G164" s="345"/>
      <c r="H164" s="345"/>
    </row>
    <row r="165" spans="2:8" ht="16.5" thickBot="1">
      <c r="B165" s="348" t="s">
        <v>237</v>
      </c>
      <c r="C165" s="349">
        <v>114</v>
      </c>
      <c r="D165" s="345"/>
      <c r="E165" s="345"/>
      <c r="F165" s="345"/>
      <c r="G165" s="345"/>
      <c r="H165" s="345"/>
    </row>
    <row r="166" spans="2:8" ht="16.5" thickBot="1">
      <c r="B166" s="348" t="s">
        <v>203</v>
      </c>
      <c r="C166" s="349">
        <v>600</v>
      </c>
      <c r="D166" s="345"/>
      <c r="E166" s="345"/>
      <c r="F166" s="345"/>
      <c r="G166" s="345"/>
      <c r="H166" s="345"/>
    </row>
    <row r="167" spans="2:8" ht="16.5" thickBot="1">
      <c r="B167" s="348" t="s">
        <v>238</v>
      </c>
      <c r="C167" s="349">
        <v>150</v>
      </c>
      <c r="D167" s="345"/>
      <c r="E167" s="345"/>
      <c r="F167" s="345"/>
      <c r="G167" s="345"/>
      <c r="H167" s="345"/>
    </row>
    <row r="168" spans="2:8" ht="16.5" thickBot="1">
      <c r="B168" s="348" t="s">
        <v>197</v>
      </c>
      <c r="C168" s="349">
        <v>19</v>
      </c>
      <c r="D168" s="345"/>
      <c r="E168" s="345"/>
      <c r="F168" s="345"/>
      <c r="G168" s="345"/>
      <c r="H168" s="345"/>
    </row>
    <row r="169" spans="2:8" ht="16.5" thickBot="1">
      <c r="B169" s="348" t="s">
        <v>173</v>
      </c>
      <c r="C169" s="349">
        <v>203</v>
      </c>
      <c r="D169" s="345"/>
      <c r="E169" s="345"/>
      <c r="F169" s="345"/>
      <c r="G169" s="345"/>
      <c r="H169" s="345"/>
    </row>
    <row r="170" spans="2:8" ht="16.5" thickBot="1">
      <c r="B170" s="350" t="s">
        <v>170</v>
      </c>
      <c r="C170" s="353">
        <v>2792</v>
      </c>
      <c r="D170" s="345"/>
      <c r="E170" s="345"/>
      <c r="F170" s="345"/>
      <c r="G170" s="345"/>
      <c r="H170" s="345"/>
    </row>
    <row r="171" spans="2:8" ht="15.75">
      <c r="B171" s="341"/>
      <c r="C171" s="345"/>
      <c r="D171" s="345"/>
      <c r="E171" s="345"/>
      <c r="F171" s="345"/>
      <c r="G171" s="345"/>
      <c r="H171" s="345"/>
    </row>
    <row r="172" spans="2:8" ht="15.75">
      <c r="B172" s="341"/>
      <c r="C172" s="345"/>
      <c r="D172" s="345"/>
      <c r="E172" s="345"/>
      <c r="F172" s="345"/>
      <c r="G172" s="345"/>
      <c r="H172" s="345"/>
    </row>
    <row r="173" spans="2:8" ht="15.75">
      <c r="B173" s="346" t="s">
        <v>239</v>
      </c>
      <c r="C173" s="345"/>
      <c r="D173" s="345"/>
      <c r="E173" s="345"/>
      <c r="F173" s="345"/>
      <c r="G173" s="345"/>
      <c r="H173" s="345"/>
    </row>
    <row r="174" spans="2:8" ht="15.75">
      <c r="B174" s="341"/>
      <c r="C174" s="345"/>
      <c r="D174" s="345"/>
      <c r="E174" s="345"/>
      <c r="F174" s="345"/>
      <c r="G174" s="345"/>
      <c r="H174" s="345"/>
    </row>
    <row r="175" spans="2:8" ht="15.75">
      <c r="B175" s="341" t="s">
        <v>240</v>
      </c>
      <c r="C175" s="341" t="s">
        <v>290</v>
      </c>
      <c r="D175" s="345"/>
      <c r="E175" s="345"/>
      <c r="F175" s="345"/>
      <c r="H175" s="345"/>
    </row>
    <row r="176" spans="2:8" ht="15.75">
      <c r="B176" s="341"/>
      <c r="C176" s="345"/>
      <c r="D176" s="345"/>
      <c r="E176" s="345"/>
      <c r="F176" s="345"/>
      <c r="G176" s="345"/>
      <c r="H176" s="345"/>
    </row>
    <row r="177" spans="2:8" ht="15.75">
      <c r="B177" s="341" t="s">
        <v>291</v>
      </c>
      <c r="C177" s="341" t="s">
        <v>292</v>
      </c>
      <c r="D177" s="345"/>
      <c r="F177" s="345"/>
      <c r="G177" s="345"/>
      <c r="H177" s="345"/>
    </row>
    <row r="178" spans="2:8" ht="15.75">
      <c r="B178" s="341"/>
      <c r="C178" s="345"/>
      <c r="D178" s="345"/>
      <c r="E178" s="345"/>
      <c r="F178" s="345"/>
      <c r="G178" s="345"/>
      <c r="H178" s="345"/>
    </row>
    <row r="179" spans="2:8" ht="15.75">
      <c r="B179" s="341"/>
      <c r="C179" s="345"/>
      <c r="D179" s="345"/>
      <c r="E179" s="345"/>
      <c r="F179" s="345"/>
      <c r="G179" s="345"/>
      <c r="H179" s="345"/>
    </row>
    <row r="180" spans="2:8" ht="15.75">
      <c r="B180" s="341"/>
      <c r="C180" s="345"/>
      <c r="D180" s="345"/>
      <c r="E180" s="345"/>
      <c r="F180" s="345"/>
      <c r="G180" s="345"/>
      <c r="H180" s="345"/>
    </row>
    <row r="181" spans="2:8" ht="15.75">
      <c r="B181" s="343"/>
      <c r="C181" s="345"/>
      <c r="D181" s="345"/>
      <c r="E181" s="345"/>
      <c r="F181" s="345"/>
      <c r="G181" s="345"/>
      <c r="H181" s="345"/>
    </row>
    <row r="182" spans="2:8" ht="15.75">
      <c r="B182" s="343"/>
      <c r="C182" s="345"/>
      <c r="D182" s="345"/>
      <c r="E182" s="345"/>
      <c r="F182" s="345"/>
      <c r="G182" s="345"/>
      <c r="H182" s="345"/>
    </row>
    <row r="183" spans="2:8" ht="15.75">
      <c r="B183" s="343"/>
      <c r="C183" s="345"/>
      <c r="D183" s="345"/>
      <c r="E183" s="345"/>
      <c r="F183" s="345"/>
      <c r="G183" s="345"/>
      <c r="H183" s="345"/>
    </row>
    <row r="184" spans="2:8" ht="15.75">
      <c r="B184" s="343" t="s">
        <v>241</v>
      </c>
      <c r="C184" s="343" t="s">
        <v>293</v>
      </c>
      <c r="D184" s="345"/>
      <c r="F184" s="345"/>
      <c r="G184" s="345"/>
      <c r="H184" s="345"/>
    </row>
    <row r="185" spans="2:8" ht="15.75">
      <c r="B185" s="343"/>
      <c r="C185" s="345"/>
      <c r="D185" s="345"/>
      <c r="E185" s="345"/>
      <c r="F185" s="345"/>
      <c r="G185" s="345"/>
      <c r="H185" s="345"/>
    </row>
    <row r="186" spans="2:8" ht="15.75">
      <c r="B186" s="343"/>
      <c r="C186" s="345"/>
      <c r="D186" s="345"/>
      <c r="E186" s="345"/>
      <c r="F186" s="345"/>
      <c r="G186" s="345"/>
      <c r="H186" s="345"/>
    </row>
    <row r="187" spans="2:8" ht="15.75">
      <c r="B187" s="343"/>
      <c r="C187" s="345"/>
      <c r="D187" s="345"/>
      <c r="E187" s="345"/>
      <c r="F187" s="345"/>
      <c r="G187" s="345"/>
      <c r="H187" s="345"/>
    </row>
    <row r="188" spans="2:8" ht="15.75">
      <c r="B188" s="343"/>
      <c r="C188" s="345"/>
      <c r="D188" s="345"/>
      <c r="E188" s="345"/>
      <c r="F188" s="345"/>
      <c r="G188" s="345"/>
      <c r="H188" s="345"/>
    </row>
    <row r="189" spans="2:8" ht="15.75">
      <c r="B189" s="343"/>
      <c r="C189" s="345"/>
      <c r="D189" s="345"/>
      <c r="E189" s="345"/>
      <c r="F189" s="345"/>
      <c r="G189" s="345"/>
      <c r="H189" s="345"/>
    </row>
    <row r="190" spans="2:8" ht="15.75">
      <c r="B190" s="343"/>
      <c r="C190" s="345"/>
      <c r="D190" s="345"/>
      <c r="E190" s="345"/>
      <c r="F190" s="345"/>
      <c r="G190" s="345"/>
      <c r="H190" s="345"/>
    </row>
    <row r="191" spans="2:8" ht="15.75">
      <c r="B191" s="343"/>
      <c r="C191" s="345"/>
      <c r="D191" s="345"/>
      <c r="E191" s="345"/>
      <c r="F191" s="345"/>
      <c r="G191" s="345"/>
      <c r="H191" s="345"/>
    </row>
    <row r="192" spans="2:8" ht="15.75">
      <c r="B192" s="343"/>
      <c r="C192" s="345"/>
      <c r="D192" s="345"/>
      <c r="E192" s="345"/>
      <c r="F192" s="345"/>
      <c r="G192" s="345"/>
      <c r="H192" s="345"/>
    </row>
    <row r="193" spans="2:8" ht="15.75">
      <c r="B193" s="343"/>
      <c r="C193" s="345"/>
      <c r="D193" s="345"/>
      <c r="E193" s="345"/>
      <c r="F193" s="345"/>
      <c r="G193" s="345"/>
      <c r="H193" s="345"/>
    </row>
    <row r="194" spans="2:8" ht="15.75">
      <c r="B194" s="343"/>
      <c r="C194" s="345"/>
      <c r="D194" s="345"/>
      <c r="E194" s="345"/>
      <c r="F194" s="345"/>
      <c r="G194" s="345"/>
      <c r="H194" s="345"/>
    </row>
    <row r="195" spans="2:8" ht="15.75">
      <c r="B195" s="343"/>
      <c r="C195" s="345"/>
      <c r="D195" s="345"/>
      <c r="E195" s="345"/>
      <c r="F195" s="345"/>
      <c r="G195" s="345"/>
      <c r="H195" s="345"/>
    </row>
    <row r="196" spans="2:8" ht="15.75">
      <c r="B196" s="343"/>
      <c r="C196" s="345"/>
      <c r="D196" s="345"/>
      <c r="E196" s="345"/>
      <c r="F196" s="345"/>
      <c r="G196" s="345"/>
      <c r="H196" s="345"/>
    </row>
    <row r="197" spans="2:8" ht="15.75">
      <c r="B197" s="343"/>
      <c r="C197" s="345"/>
      <c r="D197" s="345"/>
      <c r="E197" s="345"/>
      <c r="F197" s="345"/>
      <c r="G197" s="345"/>
      <c r="H197" s="345"/>
    </row>
    <row r="198" spans="2:8" ht="15.75">
      <c r="B198" s="343"/>
      <c r="C198" s="345"/>
      <c r="D198" s="345"/>
      <c r="E198" s="345"/>
      <c r="F198" s="345"/>
      <c r="G198" s="345"/>
      <c r="H198" s="345"/>
    </row>
    <row r="199" spans="2:8" ht="15.75">
      <c r="B199" s="343"/>
      <c r="C199" s="345"/>
      <c r="D199" s="345"/>
      <c r="E199" s="345"/>
      <c r="F199" s="345"/>
      <c r="G199" s="345"/>
      <c r="H199" s="345"/>
    </row>
    <row r="200" spans="2:8" ht="15.75">
      <c r="B200" s="343"/>
      <c r="C200" s="345"/>
      <c r="D200" s="345"/>
      <c r="E200" s="345"/>
      <c r="F200" s="345"/>
      <c r="G200" s="345"/>
      <c r="H200" s="345"/>
    </row>
    <row r="201" spans="2:8" ht="15.75">
      <c r="B201" s="343"/>
      <c r="C201" s="345"/>
      <c r="D201" s="345"/>
      <c r="E201" s="345"/>
      <c r="F201" s="345"/>
      <c r="G201" s="345"/>
      <c r="H201" s="345"/>
    </row>
    <row r="202" spans="2:8" ht="15.75">
      <c r="B202" s="343"/>
      <c r="C202" s="345"/>
      <c r="D202" s="345"/>
      <c r="E202" s="345"/>
      <c r="F202" s="345"/>
      <c r="G202" s="345"/>
      <c r="H202" s="345"/>
    </row>
    <row r="203" spans="2:8" ht="15.75">
      <c r="B203" s="343"/>
      <c r="C203" s="345"/>
      <c r="D203" s="345"/>
      <c r="E203" s="345"/>
      <c r="F203" s="345"/>
      <c r="G203" s="345"/>
      <c r="H203" s="345"/>
    </row>
    <row r="204" spans="2:8" ht="15.75">
      <c r="B204" s="343"/>
      <c r="C204" s="345"/>
      <c r="D204" s="345"/>
      <c r="E204" s="345"/>
      <c r="F204" s="345"/>
      <c r="G204" s="345"/>
      <c r="H204" s="345"/>
    </row>
    <row r="205" spans="2:8" ht="15.75">
      <c r="B205" s="343"/>
      <c r="C205" s="345"/>
      <c r="D205" s="345"/>
      <c r="E205" s="345"/>
      <c r="F205" s="345"/>
      <c r="G205" s="345"/>
      <c r="H205" s="345"/>
    </row>
    <row r="206" spans="2:8" ht="15.75">
      <c r="B206" s="343"/>
      <c r="C206" s="345"/>
      <c r="D206" s="345"/>
      <c r="E206" s="345"/>
      <c r="F206" s="345"/>
      <c r="G206" s="345"/>
      <c r="H206" s="345"/>
    </row>
    <row r="207" spans="2:8" ht="15.75">
      <c r="B207" s="343"/>
      <c r="C207" s="345"/>
      <c r="D207" s="345"/>
      <c r="E207" s="345"/>
      <c r="F207" s="345"/>
      <c r="G207" s="345"/>
      <c r="H207" s="345"/>
    </row>
    <row r="208" spans="2:8" ht="15.75">
      <c r="B208" s="343"/>
      <c r="C208" s="345"/>
      <c r="D208" s="345"/>
      <c r="E208" s="345"/>
      <c r="F208" s="345"/>
      <c r="G208" s="345"/>
      <c r="H208" s="345"/>
    </row>
    <row r="209" spans="2:8" ht="15.75">
      <c r="B209" s="343"/>
      <c r="C209" s="345"/>
      <c r="D209" s="345"/>
      <c r="E209" s="345"/>
      <c r="F209" s="345"/>
      <c r="G209" s="345"/>
      <c r="H209" s="345"/>
    </row>
    <row r="210" spans="2:8" ht="16.5" thickBot="1">
      <c r="B210" s="343"/>
      <c r="C210" s="345"/>
      <c r="D210" s="345"/>
      <c r="E210" s="345"/>
      <c r="F210" s="345"/>
      <c r="G210" s="345"/>
      <c r="H210" s="345"/>
    </row>
    <row r="211" spans="2:8" ht="16.5" thickBot="1">
      <c r="B211" s="355" t="s">
        <v>242</v>
      </c>
      <c r="C211" s="356"/>
      <c r="D211" s="345"/>
      <c r="E211" s="345"/>
      <c r="F211" s="345"/>
      <c r="G211" s="345"/>
      <c r="H211" s="345"/>
    </row>
    <row r="212" spans="2:8" ht="16.5" thickBot="1">
      <c r="B212" s="348" t="s">
        <v>243</v>
      </c>
      <c r="C212" s="354">
        <v>3800</v>
      </c>
      <c r="D212" s="345"/>
      <c r="E212" s="345"/>
      <c r="F212" s="345"/>
      <c r="G212" s="345"/>
      <c r="H212" s="345"/>
    </row>
    <row r="213" spans="2:8" ht="16.5" thickBot="1">
      <c r="B213" s="348" t="s">
        <v>244</v>
      </c>
      <c r="C213" s="354">
        <v>3039</v>
      </c>
      <c r="D213" s="345"/>
      <c r="E213" s="345"/>
      <c r="F213" s="345"/>
      <c r="G213" s="345"/>
      <c r="H213" s="345"/>
    </row>
    <row r="214" spans="2:8" ht="16.5" thickBot="1">
      <c r="B214" s="348" t="s">
        <v>245</v>
      </c>
      <c r="C214" s="349">
        <v>830</v>
      </c>
      <c r="D214" s="345"/>
      <c r="E214" s="345"/>
      <c r="F214" s="345"/>
      <c r="G214" s="345"/>
      <c r="H214" s="345"/>
    </row>
    <row r="215" spans="2:8" ht="16.5" thickBot="1">
      <c r="B215" s="348" t="s">
        <v>246</v>
      </c>
      <c r="C215" s="354">
        <v>1997</v>
      </c>
      <c r="D215" s="345"/>
      <c r="E215" s="345"/>
      <c r="F215" s="345"/>
      <c r="G215" s="345"/>
      <c r="H215" s="345"/>
    </row>
    <row r="216" spans="2:8" ht="16.5" thickBot="1">
      <c r="B216" s="348" t="s">
        <v>247</v>
      </c>
      <c r="C216" s="354">
        <v>2407</v>
      </c>
      <c r="D216" s="345"/>
      <c r="E216" s="345"/>
      <c r="F216" s="345"/>
      <c r="G216" s="345"/>
      <c r="H216" s="345"/>
    </row>
    <row r="217" spans="2:8" ht="16.5" thickBot="1">
      <c r="B217" s="348" t="s">
        <v>248</v>
      </c>
      <c r="C217" s="354">
        <v>12589</v>
      </c>
      <c r="D217" s="345"/>
      <c r="E217" s="345"/>
      <c r="F217" s="345"/>
      <c r="G217" s="345"/>
      <c r="H217" s="345"/>
    </row>
    <row r="218" spans="2:8" ht="16.5" thickBot="1">
      <c r="B218" s="348" t="s">
        <v>249</v>
      </c>
      <c r="C218" s="354">
        <v>2090</v>
      </c>
      <c r="D218" s="345"/>
      <c r="E218" s="345"/>
      <c r="F218" s="345"/>
      <c r="G218" s="345"/>
      <c r="H218" s="345"/>
    </row>
    <row r="219" spans="2:8" ht="16.5" thickBot="1">
      <c r="B219" s="348" t="s">
        <v>250</v>
      </c>
      <c r="C219" s="354">
        <v>1500</v>
      </c>
      <c r="D219" s="345"/>
      <c r="E219" s="345"/>
      <c r="F219" s="345"/>
      <c r="G219" s="345"/>
      <c r="H219" s="345"/>
    </row>
    <row r="220" spans="2:8" ht="16.5" thickBot="1">
      <c r="B220" s="348" t="s">
        <v>251</v>
      </c>
      <c r="C220" s="354">
        <v>1200</v>
      </c>
      <c r="D220" s="345"/>
      <c r="E220" s="345"/>
      <c r="F220" s="345"/>
      <c r="G220" s="345"/>
      <c r="H220" s="345"/>
    </row>
    <row r="221" spans="2:8" ht="16.5" thickBot="1">
      <c r="B221" s="348" t="s">
        <v>252</v>
      </c>
      <c r="C221" s="354">
        <v>1900</v>
      </c>
      <c r="D221" s="345"/>
      <c r="E221" s="345"/>
      <c r="F221" s="345"/>
      <c r="G221" s="345"/>
      <c r="H221" s="345"/>
    </row>
    <row r="222" spans="2:8" ht="16.5" thickBot="1">
      <c r="B222" s="348" t="s">
        <v>253</v>
      </c>
      <c r="C222" s="349">
        <v>500</v>
      </c>
      <c r="D222" s="345"/>
      <c r="E222" s="345"/>
      <c r="F222" s="345"/>
      <c r="G222" s="345"/>
      <c r="H222" s="345"/>
    </row>
    <row r="223" spans="2:8" ht="16.5" thickBot="1">
      <c r="B223" s="348" t="s">
        <v>254</v>
      </c>
      <c r="C223" s="354">
        <v>4365</v>
      </c>
      <c r="D223" s="345"/>
      <c r="E223" s="345"/>
      <c r="F223" s="345"/>
      <c r="G223" s="345"/>
      <c r="H223" s="345"/>
    </row>
    <row r="224" spans="2:8" ht="16.5" thickBot="1">
      <c r="B224" s="348" t="s">
        <v>255</v>
      </c>
      <c r="C224" s="354">
        <v>2934</v>
      </c>
      <c r="D224" s="345"/>
      <c r="E224" s="345"/>
      <c r="F224" s="345"/>
      <c r="G224" s="345"/>
      <c r="H224" s="345"/>
    </row>
    <row r="225" spans="2:8" ht="16.5" thickBot="1">
      <c r="B225" s="348" t="s">
        <v>294</v>
      </c>
      <c r="C225" s="349">
        <v>121</v>
      </c>
      <c r="D225" s="345"/>
      <c r="E225" s="345"/>
      <c r="F225" s="345"/>
      <c r="G225" s="345"/>
      <c r="H225" s="345"/>
    </row>
    <row r="226" spans="2:8" ht="16.5" thickBot="1">
      <c r="B226" s="348" t="s">
        <v>295</v>
      </c>
      <c r="C226" s="354">
        <v>11992</v>
      </c>
      <c r="D226" s="345"/>
      <c r="E226" s="345"/>
      <c r="F226" s="345"/>
      <c r="G226" s="345"/>
      <c r="H226" s="345"/>
    </row>
    <row r="227" spans="2:8" ht="16.5" thickBot="1">
      <c r="B227" s="350" t="s">
        <v>170</v>
      </c>
      <c r="C227" s="353">
        <v>51264</v>
      </c>
      <c r="D227" s="345"/>
      <c r="E227" s="345"/>
      <c r="F227" s="345"/>
      <c r="G227" s="345"/>
      <c r="H227" s="345"/>
    </row>
    <row r="228" spans="2:8" ht="15.75">
      <c r="B228" s="341"/>
      <c r="C228" s="345"/>
      <c r="D228" s="345"/>
      <c r="E228" s="345"/>
      <c r="F228" s="345"/>
      <c r="G228" s="345"/>
      <c r="H228" s="345"/>
    </row>
    <row r="229" spans="2:8" ht="15.75">
      <c r="B229" s="341"/>
      <c r="C229" s="345"/>
      <c r="D229" s="345"/>
      <c r="E229" s="345"/>
      <c r="F229" s="345"/>
      <c r="G229" s="345"/>
      <c r="H229" s="345"/>
    </row>
    <row r="230" spans="2:8" ht="15.75">
      <c r="B230" s="341"/>
      <c r="C230" s="345"/>
      <c r="D230" s="345"/>
      <c r="E230" s="345"/>
      <c r="F230" s="345"/>
      <c r="G230" s="345"/>
      <c r="H230" s="345"/>
    </row>
    <row r="231" spans="2:8" ht="15.75">
      <c r="B231" s="341"/>
      <c r="C231" s="345"/>
      <c r="D231" s="345"/>
      <c r="E231" s="345"/>
      <c r="F231" s="345"/>
      <c r="G231" s="345"/>
      <c r="H231" s="345"/>
    </row>
    <row r="232" spans="2:8" ht="15.75">
      <c r="B232" s="343" t="s">
        <v>241</v>
      </c>
      <c r="C232" s="343" t="s">
        <v>293</v>
      </c>
      <c r="D232" s="345"/>
      <c r="F232" s="345"/>
      <c r="G232" s="345"/>
      <c r="H232" s="345"/>
    </row>
    <row r="233" spans="2:6" ht="15.75">
      <c r="B233" s="343" t="s">
        <v>256</v>
      </c>
      <c r="C233" s="343" t="s">
        <v>296</v>
      </c>
      <c r="D233" s="345"/>
      <c r="E233" s="345"/>
      <c r="F233" s="345"/>
    </row>
    <row r="234" spans="2:8" ht="15.75">
      <c r="B234" s="346" t="s">
        <v>257</v>
      </c>
      <c r="C234" s="346" t="s">
        <v>297</v>
      </c>
      <c r="D234" s="345"/>
      <c r="G234" s="345"/>
      <c r="H234" s="345"/>
    </row>
    <row r="235" spans="2:8" ht="15.75">
      <c r="B235" s="343"/>
      <c r="C235" s="345"/>
      <c r="D235" s="345"/>
      <c r="E235" s="345"/>
      <c r="F235" s="345"/>
      <c r="G235" s="345"/>
      <c r="H235" s="345"/>
    </row>
    <row r="236" spans="2:7" ht="15.75">
      <c r="B236" s="343" t="s">
        <v>258</v>
      </c>
      <c r="C236" s="343" t="s">
        <v>298</v>
      </c>
      <c r="E236" s="345"/>
      <c r="F236" s="345"/>
      <c r="G236" s="345"/>
    </row>
    <row r="237" spans="2:8" ht="15.75">
      <c r="B237" s="341"/>
      <c r="C237" s="345"/>
      <c r="D237" s="345"/>
      <c r="E237" s="345"/>
      <c r="F237" s="345"/>
      <c r="G237" s="345"/>
      <c r="H237" s="345"/>
    </row>
    <row r="238" spans="2:8" ht="15.75">
      <c r="B238" s="341"/>
      <c r="C238" s="345"/>
      <c r="D238" s="345"/>
      <c r="E238" s="345"/>
      <c r="F238" s="345"/>
      <c r="G238" s="345"/>
      <c r="H238" s="345"/>
    </row>
    <row r="239" spans="2:8" ht="15.75">
      <c r="B239" s="341"/>
      <c r="C239" s="345"/>
      <c r="D239" s="345"/>
      <c r="E239" s="345"/>
      <c r="F239" s="345"/>
      <c r="G239" s="345"/>
      <c r="H239" s="345"/>
    </row>
    <row r="240" spans="2:8" ht="15.75">
      <c r="B240" s="341"/>
      <c r="C240" s="345"/>
      <c r="D240" s="345"/>
      <c r="E240" s="345"/>
      <c r="F240" s="345"/>
      <c r="G240" s="345"/>
      <c r="H240" s="345"/>
    </row>
    <row r="241" spans="2:8" ht="15.75">
      <c r="B241" s="341"/>
      <c r="C241" s="345"/>
      <c r="D241" s="345"/>
      <c r="E241" s="345"/>
      <c r="F241" s="345"/>
      <c r="G241" s="345"/>
      <c r="H241" s="345"/>
    </row>
    <row r="242" spans="2:8" ht="15.75">
      <c r="B242" s="343"/>
      <c r="C242" s="345"/>
      <c r="D242" s="345"/>
      <c r="E242" s="345"/>
      <c r="F242" s="345"/>
      <c r="G242" s="345"/>
      <c r="H242" s="345"/>
    </row>
    <row r="243" spans="2:8" ht="15.75">
      <c r="B243" s="343"/>
      <c r="C243" s="345"/>
      <c r="D243" s="345"/>
      <c r="E243" s="345"/>
      <c r="F243" s="345"/>
      <c r="G243" s="345"/>
      <c r="H243" s="345"/>
    </row>
    <row r="244" spans="2:8" ht="15.75">
      <c r="B244" s="343"/>
      <c r="C244" s="345"/>
      <c r="D244" s="345"/>
      <c r="E244" s="345"/>
      <c r="F244" s="345"/>
      <c r="G244" s="345"/>
      <c r="H244" s="345"/>
    </row>
    <row r="245" spans="2:8" ht="15.75">
      <c r="B245" s="343"/>
      <c r="C245" s="345"/>
      <c r="D245" s="345"/>
      <c r="E245" s="345"/>
      <c r="F245" s="345"/>
      <c r="G245" s="345"/>
      <c r="H245" s="345"/>
    </row>
    <row r="246" spans="2:8" ht="15.75">
      <c r="B246" s="344"/>
      <c r="C246" s="345"/>
      <c r="D246" s="345"/>
      <c r="E246" s="345"/>
      <c r="F246" s="345"/>
      <c r="G246" s="345"/>
      <c r="H246" s="345"/>
    </row>
    <row r="247" spans="2:8" ht="15.75">
      <c r="B247" s="344"/>
      <c r="C247" s="345"/>
      <c r="D247" s="345"/>
      <c r="E247" s="345"/>
      <c r="F247" s="345"/>
      <c r="G247" s="345"/>
      <c r="H247" s="345"/>
    </row>
  </sheetData>
  <sheetProtection/>
  <mergeCells count="2">
    <mergeCell ref="B2:C2"/>
    <mergeCell ref="B5:C5"/>
  </mergeCells>
  <printOptions/>
  <pageMargins left="0.75" right="0.75" top="1" bottom="1" header="0.5" footer="0.5"/>
  <pageSetup horizontalDpi="600" verticalDpi="600" orientation="portrait" paperSize="9" scale="90" r:id="rId1"/>
  <rowBreaks count="5" manualBreakCount="5">
    <brk id="49" max="3" man="1"/>
    <brk id="80" max="3" man="1"/>
    <brk id="128" max="3" man="1"/>
    <brk id="171" max="3" man="1"/>
    <brk id="20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53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2.75"/>
  <sheetData>
    <row r="4" spans="3:8" ht="12.75">
      <c r="C4" s="215" t="s">
        <v>262</v>
      </c>
      <c r="D4" s="215"/>
      <c r="E4" s="215"/>
      <c r="F4" s="215"/>
      <c r="G4" s="215"/>
      <c r="H4" s="215"/>
    </row>
    <row r="5" spans="6:8" ht="12.75">
      <c r="F5" s="3"/>
      <c r="G5" s="3"/>
      <c r="H5" s="3"/>
    </row>
    <row r="6" spans="6:8" ht="12.75">
      <c r="F6" s="3"/>
      <c r="G6" s="3"/>
      <c r="H6" s="3"/>
    </row>
    <row r="7" ht="12.75">
      <c r="H7" s="1"/>
    </row>
    <row r="8" spans="1:8" ht="12.75">
      <c r="A8" s="213"/>
      <c r="B8" s="213"/>
      <c r="C8" s="213"/>
      <c r="D8" s="213"/>
      <c r="E8" s="213"/>
      <c r="F8" s="213"/>
      <c r="G8" s="213"/>
      <c r="H8" s="213"/>
    </row>
    <row r="9" spans="1:8" ht="12.75">
      <c r="A9" s="213" t="s">
        <v>261</v>
      </c>
      <c r="B9" s="213"/>
      <c r="C9" s="213"/>
      <c r="D9" s="213"/>
      <c r="E9" s="213"/>
      <c r="F9" s="213"/>
      <c r="G9" s="213"/>
      <c r="H9" s="213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214" t="s">
        <v>0</v>
      </c>
      <c r="H13" s="214"/>
    </row>
    <row r="14" spans="1:8" ht="13.5" thickTop="1">
      <c r="A14" s="223" t="s">
        <v>1</v>
      </c>
      <c r="B14" s="225" t="s">
        <v>2</v>
      </c>
      <c r="C14" s="225"/>
      <c r="D14" s="225"/>
      <c r="E14" s="226"/>
      <c r="F14" s="229" t="s">
        <v>32</v>
      </c>
      <c r="G14" s="229" t="s">
        <v>263</v>
      </c>
      <c r="H14" s="216" t="s">
        <v>33</v>
      </c>
    </row>
    <row r="15" spans="1:8" ht="22.5" customHeight="1">
      <c r="A15" s="224"/>
      <c r="B15" s="227"/>
      <c r="C15" s="227"/>
      <c r="D15" s="227"/>
      <c r="E15" s="228"/>
      <c r="F15" s="230"/>
      <c r="G15" s="230"/>
      <c r="H15" s="217"/>
    </row>
    <row r="16" spans="1:8" ht="12.75">
      <c r="A16" s="218" t="s">
        <v>34</v>
      </c>
      <c r="B16" s="219"/>
      <c r="C16" s="219"/>
      <c r="D16" s="219"/>
      <c r="E16" s="220"/>
      <c r="F16" s="9"/>
      <c r="G16" s="9"/>
      <c r="H16" s="10"/>
    </row>
    <row r="17" spans="1:8" ht="12.75">
      <c r="A17" s="11" t="s">
        <v>35</v>
      </c>
      <c r="B17" s="221" t="s">
        <v>27</v>
      </c>
      <c r="C17" s="221"/>
      <c r="D17" s="221"/>
      <c r="E17" s="222"/>
      <c r="F17" s="123">
        <v>1800</v>
      </c>
      <c r="G17" s="134">
        <v>1900</v>
      </c>
      <c r="H17" s="124">
        <f>G17/F17*100</f>
        <v>105.55555555555556</v>
      </c>
    </row>
    <row r="18" spans="1:8" ht="12.75">
      <c r="A18" s="11" t="s">
        <v>36</v>
      </c>
      <c r="B18" s="221" t="s">
        <v>37</v>
      </c>
      <c r="C18" s="221"/>
      <c r="D18" s="221"/>
      <c r="E18" s="222"/>
      <c r="F18" s="123">
        <v>20122</v>
      </c>
      <c r="G18" s="134">
        <v>19786</v>
      </c>
      <c r="H18" s="125">
        <f>G18/F18*100</f>
        <v>98.33018586621608</v>
      </c>
    </row>
    <row r="19" spans="1:8" ht="12.75">
      <c r="A19" s="12" t="s">
        <v>38</v>
      </c>
      <c r="B19" s="231" t="s">
        <v>39</v>
      </c>
      <c r="C19" s="231"/>
      <c r="D19" s="231"/>
      <c r="E19" s="232"/>
      <c r="F19" s="126"/>
      <c r="G19" s="135"/>
      <c r="H19" s="125"/>
    </row>
    <row r="20" spans="1:8" ht="12.75">
      <c r="A20" s="12" t="s">
        <v>40</v>
      </c>
      <c r="B20" s="231" t="s">
        <v>41</v>
      </c>
      <c r="C20" s="231"/>
      <c r="D20" s="231"/>
      <c r="E20" s="232"/>
      <c r="F20" s="126">
        <v>3090</v>
      </c>
      <c r="G20" s="135">
        <v>3290</v>
      </c>
      <c r="H20" s="127">
        <f>G20/F20*100</f>
        <v>106.4724919093851</v>
      </c>
    </row>
    <row r="21" spans="1:8" ht="12.75">
      <c r="A21" s="12" t="s">
        <v>42</v>
      </c>
      <c r="B21" s="231" t="s">
        <v>43</v>
      </c>
      <c r="C21" s="231"/>
      <c r="D21" s="231"/>
      <c r="E21" s="232"/>
      <c r="F21" s="126">
        <v>17032</v>
      </c>
      <c r="G21" s="135">
        <v>16496</v>
      </c>
      <c r="H21" s="127">
        <f>G21/F21*100</f>
        <v>96.85298262094881</v>
      </c>
    </row>
    <row r="22" spans="1:8" ht="12.75">
      <c r="A22" s="13" t="s">
        <v>44</v>
      </c>
      <c r="B22" s="233" t="s">
        <v>45</v>
      </c>
      <c r="C22" s="233"/>
      <c r="D22" s="233"/>
      <c r="E22" s="234"/>
      <c r="F22" s="128">
        <v>0</v>
      </c>
      <c r="G22" s="136">
        <v>0</v>
      </c>
      <c r="H22" s="129">
        <v>0</v>
      </c>
    </row>
    <row r="23" spans="1:8" ht="12.75">
      <c r="A23" s="14" t="s">
        <v>46</v>
      </c>
      <c r="B23" s="221" t="s">
        <v>13</v>
      </c>
      <c r="C23" s="221"/>
      <c r="D23" s="221"/>
      <c r="E23" s="222"/>
      <c r="F23" s="123">
        <f>SUM(F24:F28)</f>
        <v>14138</v>
      </c>
      <c r="G23" s="134">
        <f>SUM(G24:G28)</f>
        <v>14031</v>
      </c>
      <c r="H23" s="127">
        <f>G23/F23*100</f>
        <v>99.24317442353939</v>
      </c>
    </row>
    <row r="24" spans="1:8" ht="12.75">
      <c r="A24" s="12" t="s">
        <v>47</v>
      </c>
      <c r="B24" s="231" t="s">
        <v>48</v>
      </c>
      <c r="C24" s="231"/>
      <c r="D24" s="231"/>
      <c r="E24" s="232"/>
      <c r="F24" s="126">
        <v>9293</v>
      </c>
      <c r="G24" s="135">
        <v>9666</v>
      </c>
      <c r="H24" s="125">
        <f>G24/F24*100</f>
        <v>104.01377380824277</v>
      </c>
    </row>
    <row r="25" spans="1:8" ht="12.75">
      <c r="A25" s="12" t="s">
        <v>49</v>
      </c>
      <c r="B25" s="231" t="s">
        <v>50</v>
      </c>
      <c r="C25" s="231"/>
      <c r="D25" s="231"/>
      <c r="E25" s="232"/>
      <c r="F25" s="126"/>
      <c r="G25" s="135"/>
      <c r="H25" s="125"/>
    </row>
    <row r="26" spans="1:8" ht="12.75">
      <c r="A26" s="12" t="s">
        <v>51</v>
      </c>
      <c r="B26" s="231" t="s">
        <v>52</v>
      </c>
      <c r="C26" s="235"/>
      <c r="D26" s="235"/>
      <c r="E26" s="236"/>
      <c r="F26" s="126"/>
      <c r="G26" s="126"/>
      <c r="H26" s="125"/>
    </row>
    <row r="27" spans="1:8" ht="12.75">
      <c r="A27" s="12" t="s">
        <v>53</v>
      </c>
      <c r="B27" s="231" t="s">
        <v>54</v>
      </c>
      <c r="C27" s="235"/>
      <c r="D27" s="235"/>
      <c r="E27" s="236"/>
      <c r="F27" s="126">
        <v>4845</v>
      </c>
      <c r="G27" s="126">
        <v>4365</v>
      </c>
      <c r="H27" s="125">
        <f>G27/F27*100</f>
        <v>90.09287925696594</v>
      </c>
    </row>
    <row r="28" spans="1:8" ht="12.75">
      <c r="A28" s="12" t="s">
        <v>55</v>
      </c>
      <c r="B28" s="233" t="s">
        <v>56</v>
      </c>
      <c r="C28" s="237"/>
      <c r="D28" s="237"/>
      <c r="E28" s="238"/>
      <c r="F28" s="126">
        <v>0</v>
      </c>
      <c r="G28" s="126">
        <v>0</v>
      </c>
      <c r="H28" s="125"/>
    </row>
    <row r="29" spans="1:8" ht="12.75">
      <c r="A29" s="14" t="s">
        <v>57</v>
      </c>
      <c r="B29" s="221" t="s">
        <v>58</v>
      </c>
      <c r="C29" s="221"/>
      <c r="D29" s="221"/>
      <c r="E29" s="222"/>
      <c r="F29" s="123">
        <v>0</v>
      </c>
      <c r="G29" s="123"/>
      <c r="H29" s="125"/>
    </row>
    <row r="30" spans="1:8" ht="12.75">
      <c r="A30" s="15" t="s">
        <v>59</v>
      </c>
      <c r="B30" s="239" t="s">
        <v>14</v>
      </c>
      <c r="C30" s="239"/>
      <c r="D30" s="239"/>
      <c r="E30" s="240"/>
      <c r="F30" s="130">
        <f>SUM(F31:F33)</f>
        <v>2266</v>
      </c>
      <c r="G30" s="130">
        <f>SUM(G31:G33)</f>
        <v>15547</v>
      </c>
      <c r="H30" s="125">
        <f>G30/F30*100</f>
        <v>686.098852603707</v>
      </c>
    </row>
    <row r="31" spans="1:8" ht="12.75">
      <c r="A31" s="16" t="s">
        <v>60</v>
      </c>
      <c r="B31" s="241" t="s">
        <v>61</v>
      </c>
      <c r="C31" s="241"/>
      <c r="D31" s="241"/>
      <c r="E31" s="242"/>
      <c r="F31" s="131">
        <v>2266</v>
      </c>
      <c r="G31" s="131">
        <v>15547</v>
      </c>
      <c r="H31" s="125">
        <f>G31/F31*100</f>
        <v>686.098852603707</v>
      </c>
    </row>
    <row r="32" spans="1:8" ht="12.75">
      <c r="A32" s="12"/>
      <c r="B32" s="231" t="s">
        <v>62</v>
      </c>
      <c r="C32" s="231"/>
      <c r="D32" s="231"/>
      <c r="E32" s="232"/>
      <c r="F32" s="126"/>
      <c r="G32" s="126"/>
      <c r="H32" s="125"/>
    </row>
    <row r="33" spans="1:8" ht="12.75">
      <c r="A33" s="12" t="s">
        <v>63</v>
      </c>
      <c r="B33" s="231" t="s">
        <v>64</v>
      </c>
      <c r="C33" s="231"/>
      <c r="D33" s="231"/>
      <c r="E33" s="232"/>
      <c r="F33" s="126">
        <v>0</v>
      </c>
      <c r="G33" s="126">
        <v>0</v>
      </c>
      <c r="H33" s="125"/>
    </row>
    <row r="34" spans="1:8" ht="12.75">
      <c r="A34" s="14" t="s">
        <v>65</v>
      </c>
      <c r="B34" s="243" t="s">
        <v>129</v>
      </c>
      <c r="C34" s="243"/>
      <c r="D34" s="243"/>
      <c r="E34" s="244"/>
      <c r="F34" s="123">
        <v>0</v>
      </c>
      <c r="G34" s="123">
        <v>0</v>
      </c>
      <c r="H34" s="125"/>
    </row>
    <row r="35" spans="1:8" ht="12.75">
      <c r="A35" s="15" t="s">
        <v>67</v>
      </c>
      <c r="B35" s="221" t="s">
        <v>28</v>
      </c>
      <c r="C35" s="221"/>
      <c r="D35" s="221"/>
      <c r="E35" s="222"/>
      <c r="F35" s="123">
        <v>0</v>
      </c>
      <c r="G35" s="123">
        <v>0</v>
      </c>
      <c r="H35" s="125"/>
    </row>
    <row r="36" spans="1:8" ht="12.75">
      <c r="A36" s="14" t="s">
        <v>68</v>
      </c>
      <c r="B36" s="221" t="s">
        <v>30</v>
      </c>
      <c r="C36" s="221"/>
      <c r="D36" s="221"/>
      <c r="E36" s="222"/>
      <c r="F36" s="123">
        <v>6048</v>
      </c>
      <c r="G36" s="123">
        <v>2251</v>
      </c>
      <c r="H36" s="125">
        <f>G36/F36*100</f>
        <v>37.21891534391534</v>
      </c>
    </row>
    <row r="37" spans="1:8" ht="12.75">
      <c r="A37" s="17" t="s">
        <v>69</v>
      </c>
      <c r="B37" s="247" t="s">
        <v>70</v>
      </c>
      <c r="C37" s="247"/>
      <c r="D37" s="247"/>
      <c r="E37" s="248"/>
      <c r="F37" s="126"/>
      <c r="G37" s="126"/>
      <c r="H37" s="125"/>
    </row>
    <row r="38" spans="1:8" ht="12.75">
      <c r="A38" s="15"/>
      <c r="B38" s="239" t="s">
        <v>71</v>
      </c>
      <c r="C38" s="239"/>
      <c r="D38" s="239"/>
      <c r="E38" s="240"/>
      <c r="F38" s="128">
        <v>1579</v>
      </c>
      <c r="G38" s="128">
        <v>1705</v>
      </c>
      <c r="H38" s="125">
        <f>G38/F38*100</f>
        <v>107.97973400886637</v>
      </c>
    </row>
    <row r="39" spans="1:8" ht="13.5" thickBot="1">
      <c r="A39" s="18"/>
      <c r="B39" s="245" t="s">
        <v>72</v>
      </c>
      <c r="C39" s="245"/>
      <c r="D39" s="245"/>
      <c r="E39" s="246"/>
      <c r="F39" s="132">
        <f>SUM(F17,F18,F23,F29,F30,F34,F35,F36,F38)</f>
        <v>45953</v>
      </c>
      <c r="G39" s="132">
        <f>SUM(G17,G18,G23,G29,G30,G34,G35,G36,G38)</f>
        <v>55220</v>
      </c>
      <c r="H39" s="133">
        <f>G39/F39*100</f>
        <v>120.16625682762823</v>
      </c>
    </row>
    <row r="40" spans="1:8" ht="13.5" thickTop="1">
      <c r="A40" s="19"/>
      <c r="B40" s="20"/>
      <c r="C40" s="20"/>
      <c r="D40" s="20"/>
      <c r="E40" s="20"/>
      <c r="F40" s="4"/>
      <c r="G40" s="4"/>
      <c r="H40" s="4"/>
    </row>
    <row r="41" spans="1:8" ht="12.75">
      <c r="A41" s="19"/>
      <c r="B41" s="20"/>
      <c r="C41" s="20"/>
      <c r="D41" s="20"/>
      <c r="E41" s="20"/>
      <c r="F41" s="4"/>
      <c r="G41" s="4"/>
      <c r="H41" s="4"/>
    </row>
    <row r="42" spans="1:8" ht="12.75">
      <c r="A42" s="19"/>
      <c r="B42" s="20"/>
      <c r="C42" s="20"/>
      <c r="D42" s="20"/>
      <c r="E42" s="20"/>
      <c r="F42" s="4"/>
      <c r="G42" s="4"/>
      <c r="H42" s="4"/>
    </row>
    <row r="43" spans="1:8" ht="12.75">
      <c r="A43" s="19"/>
      <c r="B43" s="20"/>
      <c r="C43" s="20"/>
      <c r="D43" s="20"/>
      <c r="E43" s="20"/>
      <c r="F43" s="4"/>
      <c r="G43" s="4"/>
      <c r="H43" s="4"/>
    </row>
    <row r="44" spans="1:8" ht="12.75">
      <c r="A44" s="19"/>
      <c r="B44" s="20"/>
      <c r="C44" s="20"/>
      <c r="D44" s="20"/>
      <c r="E44" s="20"/>
      <c r="F44" s="4"/>
      <c r="G44" s="4"/>
      <c r="H44" s="4"/>
    </row>
    <row r="45" spans="1:8" ht="12.75">
      <c r="A45" s="19"/>
      <c r="B45" s="20"/>
      <c r="C45" s="20"/>
      <c r="D45" s="20"/>
      <c r="E45" s="20"/>
      <c r="F45" s="4"/>
      <c r="G45" s="4"/>
      <c r="H45" s="4"/>
    </row>
    <row r="46" spans="1:8" ht="12.75">
      <c r="A46" s="19"/>
      <c r="B46" s="20"/>
      <c r="C46" s="20"/>
      <c r="D46" s="20"/>
      <c r="E46" s="20"/>
      <c r="F46" s="4"/>
      <c r="G46" s="4"/>
      <c r="H46" s="4"/>
    </row>
    <row r="47" spans="1:8" ht="12.75">
      <c r="A47" s="19"/>
      <c r="B47" s="20"/>
      <c r="C47" s="20"/>
      <c r="D47" s="20"/>
      <c r="E47" s="20"/>
      <c r="F47" s="4"/>
      <c r="G47" s="4"/>
      <c r="H47" s="4"/>
    </row>
    <row r="48" spans="1:8" ht="12.75">
      <c r="A48" s="19"/>
      <c r="B48" s="20"/>
      <c r="C48" s="20"/>
      <c r="D48" s="20"/>
      <c r="E48" s="20"/>
      <c r="F48" s="4"/>
      <c r="G48" s="4"/>
      <c r="H48" s="4"/>
    </row>
    <row r="49" spans="1:8" ht="12.75">
      <c r="A49" s="19"/>
      <c r="B49" s="20"/>
      <c r="C49" s="20"/>
      <c r="D49" s="20"/>
      <c r="E49" s="20"/>
      <c r="F49" s="4"/>
      <c r="G49" s="4"/>
      <c r="H49" s="4"/>
    </row>
    <row r="50" spans="1:8" ht="12.75">
      <c r="A50" s="19"/>
      <c r="B50" s="20"/>
      <c r="C50" s="20"/>
      <c r="D50" s="20"/>
      <c r="E50" s="20"/>
      <c r="F50" s="4"/>
      <c r="G50" s="4"/>
      <c r="H50" s="4"/>
    </row>
    <row r="51" spans="1:8" ht="12.75">
      <c r="A51" s="19"/>
      <c r="B51" s="20"/>
      <c r="C51" s="20"/>
      <c r="D51" s="20"/>
      <c r="E51" s="20"/>
      <c r="F51" s="4"/>
      <c r="G51" s="4"/>
      <c r="H51" s="4"/>
    </row>
    <row r="52" spans="1:8" ht="12.75">
      <c r="A52" s="19"/>
      <c r="B52" s="20"/>
      <c r="C52" s="20"/>
      <c r="D52" s="20"/>
      <c r="E52" s="20"/>
      <c r="F52" s="4"/>
      <c r="G52" s="4"/>
      <c r="H52" s="4"/>
    </row>
    <row r="53" spans="1:8" ht="12.75">
      <c r="A53" s="19"/>
      <c r="B53" s="20"/>
      <c r="C53" s="20"/>
      <c r="D53" s="20"/>
      <c r="E53" s="20"/>
      <c r="F53" s="4"/>
      <c r="G53" s="4"/>
      <c r="H53" s="4"/>
    </row>
    <row r="61" ht="24" customHeight="1"/>
  </sheetData>
  <sheetProtection/>
  <mergeCells count="33">
    <mergeCell ref="B31:E31"/>
    <mergeCell ref="B32:E32"/>
    <mergeCell ref="B33:E33"/>
    <mergeCell ref="B34:E34"/>
    <mergeCell ref="B39:E39"/>
    <mergeCell ref="B35:E35"/>
    <mergeCell ref="B36:E36"/>
    <mergeCell ref="B37:E37"/>
    <mergeCell ref="B38:E38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7:E17"/>
    <mergeCell ref="B18:E18"/>
    <mergeCell ref="A14:A15"/>
    <mergeCell ref="B14:E15"/>
    <mergeCell ref="F14:F15"/>
    <mergeCell ref="G14:G15"/>
    <mergeCell ref="A8:H8"/>
    <mergeCell ref="A9:H9"/>
    <mergeCell ref="G13:H13"/>
    <mergeCell ref="C4:H4"/>
    <mergeCell ref="H14:H15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sheetData>
    <row r="3" ht="12.75">
      <c r="H3" s="3" t="s">
        <v>264</v>
      </c>
    </row>
    <row r="4" ht="12.75">
      <c r="H4" s="3"/>
    </row>
    <row r="5" ht="12.75">
      <c r="H5" s="3"/>
    </row>
    <row r="6" ht="12.75">
      <c r="H6" s="3"/>
    </row>
    <row r="7" spans="1:8" ht="12.75">
      <c r="A7" s="213"/>
      <c r="B7" s="213"/>
      <c r="C7" s="213"/>
      <c r="D7" s="213"/>
      <c r="E7" s="213"/>
      <c r="F7" s="213"/>
      <c r="G7" s="213"/>
      <c r="H7" s="213"/>
    </row>
    <row r="8" spans="1:8" ht="12.75">
      <c r="A8" s="213" t="s">
        <v>265</v>
      </c>
      <c r="B8" s="213"/>
      <c r="C8" s="213"/>
      <c r="D8" s="213"/>
      <c r="E8" s="213"/>
      <c r="F8" s="213"/>
      <c r="G8" s="213"/>
      <c r="H8" s="213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13.5" thickBot="1"/>
    <row r="12" spans="1:8" ht="13.5" thickTop="1">
      <c r="A12" s="223" t="s">
        <v>1</v>
      </c>
      <c r="B12" s="226" t="s">
        <v>2</v>
      </c>
      <c r="C12" s="253"/>
      <c r="D12" s="253"/>
      <c r="E12" s="253"/>
      <c r="F12" s="229" t="s">
        <v>32</v>
      </c>
      <c r="G12" s="229" t="s">
        <v>263</v>
      </c>
      <c r="H12" s="216" t="s">
        <v>33</v>
      </c>
    </row>
    <row r="13" spans="1:8" ht="12.75">
      <c r="A13" s="224"/>
      <c r="B13" s="228"/>
      <c r="C13" s="254"/>
      <c r="D13" s="254"/>
      <c r="E13" s="254"/>
      <c r="F13" s="230"/>
      <c r="G13" s="230"/>
      <c r="H13" s="217"/>
    </row>
    <row r="14" spans="1:8" ht="12.75">
      <c r="A14" s="249" t="s">
        <v>73</v>
      </c>
      <c r="B14" s="250"/>
      <c r="C14" s="250"/>
      <c r="D14" s="250"/>
      <c r="E14" s="251"/>
      <c r="F14" s="22"/>
      <c r="G14" s="22"/>
      <c r="H14" s="23"/>
    </row>
    <row r="15" spans="1:8" ht="12.75">
      <c r="A15" s="24"/>
      <c r="B15" s="221" t="s">
        <v>16</v>
      </c>
      <c r="C15" s="221"/>
      <c r="D15" s="221"/>
      <c r="E15" s="222"/>
      <c r="F15" s="25">
        <f>SUM(F16:F20)</f>
        <v>44495</v>
      </c>
      <c r="G15" s="25">
        <f>SUM(G16:G20)</f>
        <v>53242</v>
      </c>
      <c r="H15" s="26">
        <f>G15/F15*100</f>
        <v>119.65838858298684</v>
      </c>
    </row>
    <row r="16" spans="1:8" ht="12.75">
      <c r="A16" s="27" t="s">
        <v>35</v>
      </c>
      <c r="B16" s="242" t="s">
        <v>74</v>
      </c>
      <c r="C16" s="252"/>
      <c r="D16" s="252"/>
      <c r="E16" s="252"/>
      <c r="F16" s="86">
        <v>6416</v>
      </c>
      <c r="G16" s="86">
        <v>15382</v>
      </c>
      <c r="H16" s="26">
        <f aca="true" t="shared" si="0" ref="H16:H33">G16/F16*100</f>
        <v>239.74438902743142</v>
      </c>
    </row>
    <row r="17" spans="1:8" ht="12.75">
      <c r="A17" s="28" t="s">
        <v>36</v>
      </c>
      <c r="B17" s="232" t="s">
        <v>75</v>
      </c>
      <c r="C17" s="255"/>
      <c r="D17" s="255"/>
      <c r="E17" s="255"/>
      <c r="F17" s="87">
        <v>1871</v>
      </c>
      <c r="G17" s="87">
        <v>2761</v>
      </c>
      <c r="H17" s="88">
        <f t="shared" si="0"/>
        <v>147.56814537680384</v>
      </c>
    </row>
    <row r="18" spans="1:8" ht="12.75">
      <c r="A18" s="12" t="s">
        <v>46</v>
      </c>
      <c r="B18" s="232" t="s">
        <v>76</v>
      </c>
      <c r="C18" s="255"/>
      <c r="D18" s="255"/>
      <c r="E18" s="255"/>
      <c r="F18" s="87">
        <v>12718</v>
      </c>
      <c r="G18" s="87">
        <v>14074</v>
      </c>
      <c r="H18" s="88">
        <f t="shared" si="0"/>
        <v>110.6620537820412</v>
      </c>
    </row>
    <row r="19" spans="1:8" ht="12.75">
      <c r="A19" s="12" t="s">
        <v>57</v>
      </c>
      <c r="B19" s="232" t="s">
        <v>77</v>
      </c>
      <c r="C19" s="255"/>
      <c r="D19" s="255"/>
      <c r="E19" s="255"/>
      <c r="F19" s="87">
        <v>6613</v>
      </c>
      <c r="G19" s="87">
        <v>6804</v>
      </c>
      <c r="H19" s="88">
        <f t="shared" si="0"/>
        <v>102.88825041584757</v>
      </c>
    </row>
    <row r="20" spans="1:8" ht="12.75">
      <c r="A20" s="12" t="s">
        <v>59</v>
      </c>
      <c r="B20" s="232" t="s">
        <v>126</v>
      </c>
      <c r="C20" s="256"/>
      <c r="D20" s="256"/>
      <c r="E20" s="256"/>
      <c r="F20" s="87">
        <v>16877</v>
      </c>
      <c r="G20" s="87">
        <v>14221</v>
      </c>
      <c r="H20" s="90">
        <f t="shared" si="0"/>
        <v>84.26260591337324</v>
      </c>
    </row>
    <row r="21" spans="1:8" ht="12.75">
      <c r="A21" s="30"/>
      <c r="B21" s="222" t="s">
        <v>17</v>
      </c>
      <c r="C21" s="259"/>
      <c r="D21" s="259"/>
      <c r="E21" s="259"/>
      <c r="F21" s="31">
        <f>SUM(F22:F24)</f>
        <v>1458</v>
      </c>
      <c r="G21" s="31">
        <f>SUM(G22:G24)</f>
        <v>1978</v>
      </c>
      <c r="H21" s="88">
        <f t="shared" si="0"/>
        <v>135.6652949245542</v>
      </c>
    </row>
    <row r="22" spans="1:8" ht="12.75">
      <c r="A22" s="27" t="s">
        <v>65</v>
      </c>
      <c r="B22" s="248" t="s">
        <v>78</v>
      </c>
      <c r="C22" s="260"/>
      <c r="D22" s="260"/>
      <c r="E22" s="260"/>
      <c r="F22" s="86">
        <v>1000</v>
      </c>
      <c r="G22" s="86">
        <v>1185</v>
      </c>
      <c r="H22" s="26">
        <f t="shared" si="0"/>
        <v>118.5</v>
      </c>
    </row>
    <row r="23" spans="1:8" ht="12.75">
      <c r="A23" s="28" t="s">
        <v>67</v>
      </c>
      <c r="B23" s="231" t="s">
        <v>79</v>
      </c>
      <c r="C23" s="231"/>
      <c r="D23" s="231"/>
      <c r="E23" s="232"/>
      <c r="F23" s="87">
        <v>0</v>
      </c>
      <c r="G23" s="87">
        <v>0</v>
      </c>
      <c r="H23" s="26"/>
    </row>
    <row r="24" spans="1:8" ht="12.75">
      <c r="A24" s="28" t="s">
        <v>68</v>
      </c>
      <c r="B24" s="232" t="s">
        <v>80</v>
      </c>
      <c r="C24" s="255"/>
      <c r="D24" s="255"/>
      <c r="E24" s="255"/>
      <c r="F24" s="89">
        <v>458</v>
      </c>
      <c r="G24" s="89">
        <v>793</v>
      </c>
      <c r="H24" s="26">
        <f t="shared" si="0"/>
        <v>173.14410480349346</v>
      </c>
    </row>
    <row r="25" spans="1:8" ht="12.75">
      <c r="A25" s="30" t="s">
        <v>69</v>
      </c>
      <c r="B25" s="221" t="s">
        <v>31</v>
      </c>
      <c r="C25" s="221"/>
      <c r="D25" s="221"/>
      <c r="E25" s="222"/>
      <c r="F25" s="31">
        <v>0</v>
      </c>
      <c r="G25" s="31">
        <v>0</v>
      </c>
      <c r="H25" s="88"/>
    </row>
    <row r="26" spans="1:8" ht="12.75">
      <c r="A26" s="30" t="s">
        <v>81</v>
      </c>
      <c r="B26" s="221" t="s">
        <v>18</v>
      </c>
      <c r="C26" s="219"/>
      <c r="D26" s="219"/>
      <c r="E26" s="220"/>
      <c r="F26" s="31"/>
      <c r="G26" s="31"/>
      <c r="H26" s="26"/>
    </row>
    <row r="27" spans="1:8" ht="12.75">
      <c r="A27" s="30"/>
      <c r="B27" s="221" t="s">
        <v>11</v>
      </c>
      <c r="C27" s="221"/>
      <c r="D27" s="221"/>
      <c r="E27" s="222"/>
      <c r="F27" s="31">
        <v>0</v>
      </c>
      <c r="G27" s="31">
        <v>0</v>
      </c>
      <c r="H27" s="26"/>
    </row>
    <row r="28" spans="1:8" ht="12.75">
      <c r="A28" s="28" t="s">
        <v>82</v>
      </c>
      <c r="B28" s="247" t="s">
        <v>24</v>
      </c>
      <c r="C28" s="257"/>
      <c r="D28" s="257"/>
      <c r="E28" s="258"/>
      <c r="F28" s="87">
        <v>0</v>
      </c>
      <c r="G28" s="87">
        <v>0</v>
      </c>
      <c r="H28" s="26"/>
    </row>
    <row r="29" spans="1:8" ht="12.75">
      <c r="A29" s="28" t="s">
        <v>83</v>
      </c>
      <c r="B29" s="232" t="s">
        <v>25</v>
      </c>
      <c r="C29" s="255"/>
      <c r="D29" s="255"/>
      <c r="E29" s="255"/>
      <c r="F29" s="87"/>
      <c r="G29" s="87"/>
      <c r="H29" s="88"/>
    </row>
    <row r="30" spans="1:8" ht="12.75">
      <c r="A30" s="32" t="s">
        <v>84</v>
      </c>
      <c r="B30" s="233" t="s">
        <v>26</v>
      </c>
      <c r="C30" s="233"/>
      <c r="D30" s="233"/>
      <c r="E30" s="234"/>
      <c r="F30" s="89"/>
      <c r="G30" s="89"/>
      <c r="H30" s="90"/>
    </row>
    <row r="31" spans="1:8" ht="12.75">
      <c r="A31" s="33" t="s">
        <v>85</v>
      </c>
      <c r="B31" s="263" t="s">
        <v>20</v>
      </c>
      <c r="C31" s="219"/>
      <c r="D31" s="219"/>
      <c r="E31" s="220"/>
      <c r="F31" s="31"/>
      <c r="G31" s="31"/>
      <c r="H31" s="88"/>
    </row>
    <row r="32" spans="1:8" ht="12.75">
      <c r="A32" s="28"/>
      <c r="B32" s="264" t="s">
        <v>86</v>
      </c>
      <c r="C32" s="265"/>
      <c r="D32" s="265"/>
      <c r="E32" s="265"/>
      <c r="F32" s="29">
        <f>SUM(F15,F21,F25,F27)</f>
        <v>45953</v>
      </c>
      <c r="G32" s="29">
        <f>SUM(G15,G21,G25,G27)</f>
        <v>55220</v>
      </c>
      <c r="H32" s="91">
        <f t="shared" si="0"/>
        <v>120.16625682762823</v>
      </c>
    </row>
    <row r="33" spans="1:8" ht="13.5" thickBot="1">
      <c r="A33" s="34"/>
      <c r="B33" s="261" t="s">
        <v>87</v>
      </c>
      <c r="C33" s="261"/>
      <c r="D33" s="261"/>
      <c r="E33" s="262"/>
      <c r="F33" s="35">
        <v>6</v>
      </c>
      <c r="G33" s="35">
        <v>17</v>
      </c>
      <c r="H33" s="36">
        <f t="shared" si="0"/>
        <v>283.33333333333337</v>
      </c>
    </row>
    <row r="34" ht="13.5" thickTop="1"/>
  </sheetData>
  <sheetProtection/>
  <mergeCells count="27">
    <mergeCell ref="B33:E33"/>
    <mergeCell ref="A7:H7"/>
    <mergeCell ref="A8:H8"/>
    <mergeCell ref="B29:E29"/>
    <mergeCell ref="B30:E30"/>
    <mergeCell ref="B31:E31"/>
    <mergeCell ref="B32:E32"/>
    <mergeCell ref="B25:E25"/>
    <mergeCell ref="B26:E26"/>
    <mergeCell ref="B27:E27"/>
    <mergeCell ref="B17:E17"/>
    <mergeCell ref="B18:E18"/>
    <mergeCell ref="B19:E19"/>
    <mergeCell ref="B20:E20"/>
    <mergeCell ref="B28:E28"/>
    <mergeCell ref="B21:E21"/>
    <mergeCell ref="B22:E22"/>
    <mergeCell ref="B23:E23"/>
    <mergeCell ref="B24:E24"/>
    <mergeCell ref="H12:H13"/>
    <mergeCell ref="A14:E14"/>
    <mergeCell ref="B15:E15"/>
    <mergeCell ref="B16:E16"/>
    <mergeCell ref="A12:A13"/>
    <mergeCell ref="B12:E13"/>
    <mergeCell ref="F12:F13"/>
    <mergeCell ref="G12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3.7109375" style="0" customWidth="1"/>
    <col min="5" max="5" width="18.00390625" style="0" customWidth="1"/>
    <col min="6" max="7" width="12.8515625" style="0" bestFit="1" customWidth="1"/>
  </cols>
  <sheetData>
    <row r="1" spans="1:9" ht="12.75">
      <c r="A1" s="38"/>
      <c r="B1" s="38"/>
      <c r="C1" s="38"/>
      <c r="D1" s="38"/>
      <c r="E1" s="281" t="s">
        <v>266</v>
      </c>
      <c r="F1" s="281"/>
      <c r="G1" s="281"/>
      <c r="H1" s="281"/>
      <c r="I1" s="40"/>
    </row>
    <row r="2" spans="1:9" ht="12.75">
      <c r="A2" s="38"/>
      <c r="B2" s="38"/>
      <c r="C2" s="38"/>
      <c r="D2" s="38"/>
      <c r="E2" s="39"/>
      <c r="F2" s="39"/>
      <c r="G2" s="39"/>
      <c r="H2" s="39"/>
      <c r="I2" s="40"/>
    </row>
    <row r="3" spans="1:9" ht="12.75">
      <c r="A3" s="38"/>
      <c r="B3" s="38"/>
      <c r="C3" s="38"/>
      <c r="D3" s="38"/>
      <c r="E3" s="39"/>
      <c r="F3" s="39"/>
      <c r="G3" s="39"/>
      <c r="H3" s="39"/>
      <c r="I3" s="40"/>
    </row>
    <row r="4" spans="1:9" ht="12.75">
      <c r="A4" s="38"/>
      <c r="B4" s="38"/>
      <c r="C4" s="38"/>
      <c r="D4" s="38"/>
      <c r="E4" s="38"/>
      <c r="F4" s="38"/>
      <c r="G4" s="38"/>
      <c r="H4" s="41"/>
      <c r="I4" s="1"/>
    </row>
    <row r="5" spans="1:9" ht="12.75">
      <c r="A5" s="282"/>
      <c r="B5" s="282"/>
      <c r="C5" s="282"/>
      <c r="D5" s="282"/>
      <c r="E5" s="282"/>
      <c r="F5" s="282"/>
      <c r="G5" s="282"/>
      <c r="H5" s="282"/>
      <c r="I5" s="43"/>
    </row>
    <row r="6" spans="1:9" ht="16.5" customHeight="1">
      <c r="A6" s="282" t="s">
        <v>267</v>
      </c>
      <c r="B6" s="282"/>
      <c r="C6" s="282"/>
      <c r="D6" s="282"/>
      <c r="E6" s="282"/>
      <c r="F6" s="282"/>
      <c r="G6" s="282"/>
      <c r="H6" s="282"/>
      <c r="I6" s="43"/>
    </row>
    <row r="7" spans="1:9" ht="12.75">
      <c r="A7" s="42"/>
      <c r="B7" s="42"/>
      <c r="C7" s="42"/>
      <c r="D7" s="42"/>
      <c r="E7" s="42"/>
      <c r="F7" s="42"/>
      <c r="G7" s="42"/>
      <c r="H7" s="42"/>
      <c r="I7" s="43"/>
    </row>
    <row r="8" spans="1:8" ht="12.75">
      <c r="A8" s="38"/>
      <c r="B8" s="42"/>
      <c r="C8" s="42"/>
      <c r="D8" s="42"/>
      <c r="E8" s="42"/>
      <c r="F8" s="42"/>
      <c r="G8" s="42"/>
      <c r="H8" s="42"/>
    </row>
    <row r="9" spans="1:8" ht="12.75">
      <c r="A9" s="38"/>
      <c r="B9" s="38"/>
      <c r="C9" s="42"/>
      <c r="D9" s="42"/>
      <c r="E9" s="42"/>
      <c r="F9" s="42"/>
      <c r="G9" s="42"/>
      <c r="H9" s="42"/>
    </row>
    <row r="10" spans="1:8" ht="13.5" thickBot="1">
      <c r="A10" s="38"/>
      <c r="B10" s="38"/>
      <c r="C10" s="38"/>
      <c r="D10" s="38"/>
      <c r="E10" s="38"/>
      <c r="F10" s="38"/>
      <c r="G10" s="283" t="s">
        <v>0</v>
      </c>
      <c r="H10" s="283"/>
    </row>
    <row r="11" spans="1:8" ht="18" customHeight="1" thickTop="1">
      <c r="A11" s="279" t="s">
        <v>1</v>
      </c>
      <c r="B11" s="253" t="s">
        <v>2</v>
      </c>
      <c r="C11" s="253"/>
      <c r="D11" s="253"/>
      <c r="E11" s="253"/>
      <c r="F11" s="229" t="s">
        <v>32</v>
      </c>
      <c r="G11" s="229" t="s">
        <v>263</v>
      </c>
      <c r="H11" s="216" t="s">
        <v>33</v>
      </c>
    </row>
    <row r="12" spans="1:8" ht="18" customHeight="1">
      <c r="A12" s="280"/>
      <c r="B12" s="254"/>
      <c r="C12" s="254"/>
      <c r="D12" s="254"/>
      <c r="E12" s="254"/>
      <c r="F12" s="230"/>
      <c r="G12" s="230"/>
      <c r="H12" s="217"/>
    </row>
    <row r="13" spans="1:8" ht="16.5" customHeight="1">
      <c r="A13" s="218" t="s">
        <v>34</v>
      </c>
      <c r="B13" s="219"/>
      <c r="C13" s="219"/>
      <c r="D13" s="219"/>
      <c r="E13" s="220"/>
      <c r="F13" s="9"/>
      <c r="G13" s="9"/>
      <c r="H13" s="10"/>
    </row>
    <row r="14" spans="1:8" s="44" customFormat="1" ht="12.75">
      <c r="A14" s="8" t="s">
        <v>35</v>
      </c>
      <c r="B14" s="221" t="s">
        <v>27</v>
      </c>
      <c r="C14" s="221"/>
      <c r="D14" s="221"/>
      <c r="E14" s="222"/>
      <c r="F14" s="139">
        <v>1800</v>
      </c>
      <c r="G14" s="139">
        <v>1900</v>
      </c>
      <c r="H14" s="124">
        <f>G14/F14*100</f>
        <v>105.55555555555556</v>
      </c>
    </row>
    <row r="15" spans="1:8" s="44" customFormat="1" ht="12.75" customHeight="1">
      <c r="A15" s="8" t="s">
        <v>36</v>
      </c>
      <c r="B15" s="221" t="s">
        <v>37</v>
      </c>
      <c r="C15" s="221"/>
      <c r="D15" s="221"/>
      <c r="E15" s="222"/>
      <c r="F15" s="139">
        <v>20122</v>
      </c>
      <c r="G15" s="139">
        <v>19786</v>
      </c>
      <c r="H15" s="125">
        <f>G15/F15*100</f>
        <v>98.33018586621608</v>
      </c>
    </row>
    <row r="16" spans="1:8" ht="12.75">
      <c r="A16" s="45" t="s">
        <v>38</v>
      </c>
      <c r="B16" s="275" t="s">
        <v>39</v>
      </c>
      <c r="C16" s="275"/>
      <c r="D16" s="275"/>
      <c r="E16" s="276"/>
      <c r="F16" s="140"/>
      <c r="G16" s="140"/>
      <c r="H16" s="125"/>
    </row>
    <row r="17" spans="1:8" ht="12.75">
      <c r="A17" s="45" t="s">
        <v>40</v>
      </c>
      <c r="B17" s="275" t="s">
        <v>41</v>
      </c>
      <c r="C17" s="275"/>
      <c r="D17" s="275"/>
      <c r="E17" s="276"/>
      <c r="F17" s="140">
        <v>3090</v>
      </c>
      <c r="G17" s="140">
        <v>3290</v>
      </c>
      <c r="H17" s="127">
        <f>G17/F17*100</f>
        <v>106.4724919093851</v>
      </c>
    </row>
    <row r="18" spans="1:8" ht="12.75" customHeight="1">
      <c r="A18" s="45" t="s">
        <v>42</v>
      </c>
      <c r="B18" s="275" t="s">
        <v>43</v>
      </c>
      <c r="C18" s="275"/>
      <c r="D18" s="275"/>
      <c r="E18" s="276"/>
      <c r="F18" s="140">
        <v>17032</v>
      </c>
      <c r="G18" s="140">
        <v>16496</v>
      </c>
      <c r="H18" s="127">
        <f>G18/F18*100</f>
        <v>96.85298262094881</v>
      </c>
    </row>
    <row r="19" spans="1:8" ht="12.75">
      <c r="A19" s="46" t="s">
        <v>44</v>
      </c>
      <c r="B19" s="277" t="s">
        <v>45</v>
      </c>
      <c r="C19" s="277"/>
      <c r="D19" s="277"/>
      <c r="E19" s="278"/>
      <c r="F19" s="141">
        <v>0</v>
      </c>
      <c r="G19" s="141">
        <v>0</v>
      </c>
      <c r="H19" s="129"/>
    </row>
    <row r="20" spans="1:8" s="44" customFormat="1" ht="12.75">
      <c r="A20" s="6" t="s">
        <v>46</v>
      </c>
      <c r="B20" s="221" t="s">
        <v>13</v>
      </c>
      <c r="C20" s="221"/>
      <c r="D20" s="221"/>
      <c r="E20" s="222"/>
      <c r="F20" s="139">
        <f>SUM(F21:F24)</f>
        <v>14138</v>
      </c>
      <c r="G20" s="139">
        <f>SUM(G21:G24)</f>
        <v>14031</v>
      </c>
      <c r="H20" s="127">
        <f>G20/F20*100</f>
        <v>99.24317442353939</v>
      </c>
    </row>
    <row r="21" spans="1:8" ht="12.75">
      <c r="A21" s="45" t="s">
        <v>47</v>
      </c>
      <c r="B21" s="231" t="s">
        <v>48</v>
      </c>
      <c r="C21" s="231"/>
      <c r="D21" s="231"/>
      <c r="E21" s="232"/>
      <c r="F21" s="140">
        <v>9293</v>
      </c>
      <c r="G21" s="140">
        <v>9666</v>
      </c>
      <c r="H21" s="125">
        <f>G21/F21*100</f>
        <v>104.01377380824277</v>
      </c>
    </row>
    <row r="22" spans="1:8" ht="12.75">
      <c r="A22" s="45" t="s">
        <v>49</v>
      </c>
      <c r="B22" s="231" t="s">
        <v>50</v>
      </c>
      <c r="C22" s="231"/>
      <c r="D22" s="231"/>
      <c r="E22" s="232"/>
      <c r="F22" s="140"/>
      <c r="G22" s="140"/>
      <c r="H22" s="125"/>
    </row>
    <row r="23" spans="1:8" ht="12.75">
      <c r="A23" s="45" t="s">
        <v>51</v>
      </c>
      <c r="B23" s="231" t="s">
        <v>52</v>
      </c>
      <c r="C23" s="235"/>
      <c r="D23" s="235"/>
      <c r="E23" s="236"/>
      <c r="F23" s="140"/>
      <c r="G23" s="140"/>
      <c r="H23" s="125"/>
    </row>
    <row r="24" spans="1:8" ht="12.75">
      <c r="A24" s="45" t="s">
        <v>53</v>
      </c>
      <c r="B24" s="231" t="s">
        <v>54</v>
      </c>
      <c r="C24" s="235"/>
      <c r="D24" s="235"/>
      <c r="E24" s="236"/>
      <c r="F24" s="140">
        <v>4845</v>
      </c>
      <c r="G24" s="140">
        <v>4365</v>
      </c>
      <c r="H24" s="125">
        <f>G24/F24*100</f>
        <v>90.09287925696594</v>
      </c>
    </row>
    <row r="25" spans="1:8" s="44" customFormat="1" ht="12.75">
      <c r="A25" s="6" t="s">
        <v>57</v>
      </c>
      <c r="B25" s="274" t="s">
        <v>14</v>
      </c>
      <c r="C25" s="221"/>
      <c r="D25" s="221"/>
      <c r="E25" s="222"/>
      <c r="F25" s="156">
        <f>SUM(F26:F27)</f>
        <v>2266</v>
      </c>
      <c r="G25" s="156">
        <f>SUM(G26:G27)</f>
        <v>15547</v>
      </c>
      <c r="H25" s="127">
        <f>G25/F25*100</f>
        <v>686.098852603707</v>
      </c>
    </row>
    <row r="26" spans="1:8" ht="12.75">
      <c r="A26" s="47" t="s">
        <v>88</v>
      </c>
      <c r="B26" s="272" t="s">
        <v>61</v>
      </c>
      <c r="C26" s="272"/>
      <c r="D26" s="272"/>
      <c r="E26" s="273"/>
      <c r="F26" s="142">
        <v>2266</v>
      </c>
      <c r="G26" s="142">
        <v>15547</v>
      </c>
      <c r="H26" s="125">
        <f>G26/F26*100</f>
        <v>686.098852603707</v>
      </c>
    </row>
    <row r="27" spans="1:8" ht="12.75">
      <c r="A27" s="45"/>
      <c r="B27" s="231" t="s">
        <v>62</v>
      </c>
      <c r="C27" s="231"/>
      <c r="D27" s="231"/>
      <c r="E27" s="232"/>
      <c r="F27" s="140"/>
      <c r="G27" s="140"/>
      <c r="H27" s="125"/>
    </row>
    <row r="28" spans="1:8" s="44" customFormat="1" ht="12.75">
      <c r="A28" s="6" t="s">
        <v>59</v>
      </c>
      <c r="B28" s="243" t="s">
        <v>66</v>
      </c>
      <c r="C28" s="243"/>
      <c r="D28" s="243"/>
      <c r="E28" s="244"/>
      <c r="F28" s="139"/>
      <c r="G28" s="139"/>
      <c r="H28" s="125"/>
    </row>
    <row r="29" spans="1:8" ht="12.75">
      <c r="A29" s="47" t="s">
        <v>60</v>
      </c>
      <c r="B29" s="272" t="s">
        <v>61</v>
      </c>
      <c r="C29" s="272"/>
      <c r="D29" s="272"/>
      <c r="E29" s="273"/>
      <c r="F29" s="143"/>
      <c r="G29" s="143"/>
      <c r="H29" s="125"/>
    </row>
    <row r="30" spans="1:8" s="44" customFormat="1" ht="12.75">
      <c r="A30" s="6" t="s">
        <v>65</v>
      </c>
      <c r="B30" s="221" t="s">
        <v>28</v>
      </c>
      <c r="C30" s="221"/>
      <c r="D30" s="221"/>
      <c r="E30" s="222"/>
      <c r="F30" s="139"/>
      <c r="G30" s="139"/>
      <c r="H30" s="125"/>
    </row>
    <row r="31" spans="1:8" s="44" customFormat="1" ht="12.75">
      <c r="A31" s="6" t="s">
        <v>67</v>
      </c>
      <c r="B31" s="274" t="s">
        <v>30</v>
      </c>
      <c r="C31" s="219"/>
      <c r="D31" s="219"/>
      <c r="E31" s="220"/>
      <c r="F31" s="139">
        <v>6048</v>
      </c>
      <c r="G31" s="139">
        <v>2251</v>
      </c>
      <c r="H31" s="125">
        <f>G31/F31*100</f>
        <v>37.21891534391534</v>
      </c>
    </row>
    <row r="32" spans="1:8" s="48" customFormat="1" ht="12.75">
      <c r="A32" s="7" t="s">
        <v>68</v>
      </c>
      <c r="B32" s="247" t="s">
        <v>10</v>
      </c>
      <c r="C32" s="247"/>
      <c r="D32" s="247"/>
      <c r="E32" s="248"/>
      <c r="F32" s="144">
        <v>1579</v>
      </c>
      <c r="G32" s="144">
        <v>1705</v>
      </c>
      <c r="H32" s="125">
        <f>G32/F32*100</f>
        <v>107.97973400886637</v>
      </c>
    </row>
    <row r="33" spans="1:8" s="48" customFormat="1" ht="12.75">
      <c r="A33" s="5" t="s">
        <v>89</v>
      </c>
      <c r="B33" s="267" t="s">
        <v>90</v>
      </c>
      <c r="C33" s="268"/>
      <c r="D33" s="268"/>
      <c r="E33" s="269"/>
      <c r="F33" s="142">
        <v>1579</v>
      </c>
      <c r="G33" s="142">
        <v>1705</v>
      </c>
      <c r="H33" s="125">
        <f>G33/F33*100</f>
        <v>107.97973400886637</v>
      </c>
    </row>
    <row r="34" spans="1:8" s="44" customFormat="1" ht="12.75">
      <c r="A34" s="49" t="s">
        <v>91</v>
      </c>
      <c r="B34" s="270" t="s">
        <v>92</v>
      </c>
      <c r="C34" s="270"/>
      <c r="D34" s="270"/>
      <c r="E34" s="271"/>
      <c r="F34" s="145"/>
      <c r="G34" s="145"/>
      <c r="H34" s="129"/>
    </row>
    <row r="35" spans="1:8" ht="12.75" customHeight="1" thickBot="1">
      <c r="A35" s="50"/>
      <c r="B35" s="245" t="s">
        <v>72</v>
      </c>
      <c r="C35" s="245"/>
      <c r="D35" s="245"/>
      <c r="E35" s="246"/>
      <c r="F35" s="157">
        <f>SUM(F14,F15,F20,F25,F28,F30,F31,F32)</f>
        <v>45953</v>
      </c>
      <c r="G35" s="157">
        <f>SUM(G14,G15,G20,G25,G28,G30,G31,G32)</f>
        <v>55220</v>
      </c>
      <c r="H35" s="133">
        <f>G35/F35*100</f>
        <v>120.16625682762823</v>
      </c>
    </row>
    <row r="36" spans="1:8" ht="12.75" customHeight="1" thickTop="1">
      <c r="A36" s="19"/>
      <c r="B36" s="20"/>
      <c r="C36" s="20"/>
      <c r="D36" s="20"/>
      <c r="E36" s="20"/>
      <c r="F36" s="4"/>
      <c r="G36" s="4"/>
      <c r="H36" s="4"/>
    </row>
    <row r="37" spans="1:8" ht="12.75" customHeight="1">
      <c r="A37" s="19"/>
      <c r="B37" s="20"/>
      <c r="C37" s="20"/>
      <c r="D37" s="20"/>
      <c r="E37" s="20"/>
      <c r="F37" s="4"/>
      <c r="G37" s="4"/>
      <c r="H37" s="4"/>
    </row>
    <row r="38" spans="1:8" ht="12.75" customHeight="1">
      <c r="A38" s="19"/>
      <c r="B38" s="20"/>
      <c r="C38" s="20"/>
      <c r="D38" s="20"/>
      <c r="E38" s="20"/>
      <c r="F38" s="4"/>
      <c r="G38" s="4"/>
      <c r="H38" s="4"/>
    </row>
    <row r="39" spans="1:8" ht="12.75" customHeight="1">
      <c r="A39" s="19"/>
      <c r="B39" s="20"/>
      <c r="C39" s="20"/>
      <c r="D39" s="20"/>
      <c r="E39" s="20"/>
      <c r="F39" s="4"/>
      <c r="G39" s="4"/>
      <c r="H39" s="4"/>
    </row>
    <row r="40" spans="1:8" ht="12.75" customHeight="1">
      <c r="A40" s="19"/>
      <c r="B40" s="20"/>
      <c r="C40" s="20"/>
      <c r="D40" s="20"/>
      <c r="E40" s="20"/>
      <c r="F40" s="4"/>
      <c r="G40" s="4"/>
      <c r="H40" s="4"/>
    </row>
    <row r="41" spans="1:8" ht="12.75" customHeight="1">
      <c r="A41" s="19"/>
      <c r="B41" s="20"/>
      <c r="C41" s="20"/>
      <c r="D41" s="20"/>
      <c r="E41" s="20"/>
      <c r="F41" s="4"/>
      <c r="G41" s="4"/>
      <c r="H41" s="4"/>
    </row>
    <row r="42" spans="1:8" ht="12.75" customHeight="1">
      <c r="A42" s="19"/>
      <c r="B42" s="20"/>
      <c r="C42" s="20"/>
      <c r="D42" s="20"/>
      <c r="E42" s="20"/>
      <c r="F42" s="4"/>
      <c r="G42" s="4"/>
      <c r="H42" s="4"/>
    </row>
    <row r="43" spans="1:8" ht="12.75" customHeight="1">
      <c r="A43" s="19"/>
      <c r="B43" s="20"/>
      <c r="C43" s="20"/>
      <c r="D43" s="20"/>
      <c r="E43" s="20"/>
      <c r="F43" s="4"/>
      <c r="G43" s="4"/>
      <c r="H43" s="4"/>
    </row>
    <row r="44" spans="1:8" ht="12.75" customHeight="1">
      <c r="A44" s="19"/>
      <c r="B44" s="20"/>
      <c r="C44" s="20"/>
      <c r="D44" s="20"/>
      <c r="E44" s="20"/>
      <c r="F44" s="4"/>
      <c r="G44" s="4"/>
      <c r="H44" s="4"/>
    </row>
    <row r="45" spans="1:8" ht="12.75" customHeight="1">
      <c r="A45" s="19"/>
      <c r="B45" s="20"/>
      <c r="C45" s="20"/>
      <c r="D45" s="20"/>
      <c r="E45" s="20"/>
      <c r="F45" s="4"/>
      <c r="G45" s="4"/>
      <c r="H45" s="4"/>
    </row>
    <row r="46" spans="1:8" ht="12.75" customHeight="1">
      <c r="A46" s="19"/>
      <c r="B46" s="20"/>
      <c r="C46" s="20"/>
      <c r="D46" s="20"/>
      <c r="E46" s="20"/>
      <c r="F46" s="4"/>
      <c r="G46" s="4"/>
      <c r="H46" s="4"/>
    </row>
    <row r="47" spans="1:8" ht="12.75" customHeight="1">
      <c r="A47" s="19"/>
      <c r="B47" s="20"/>
      <c r="C47" s="20"/>
      <c r="D47" s="20"/>
      <c r="E47" s="20"/>
      <c r="F47" s="4"/>
      <c r="G47" s="4"/>
      <c r="H47" s="4"/>
    </row>
    <row r="48" spans="1:8" ht="12.75" customHeight="1">
      <c r="A48" s="19"/>
      <c r="B48" s="20"/>
      <c r="C48" s="20"/>
      <c r="D48" s="20"/>
      <c r="E48" s="20"/>
      <c r="F48" s="4"/>
      <c r="G48" s="4"/>
      <c r="H48" s="4"/>
    </row>
    <row r="49" spans="1:8" ht="12.75" customHeight="1">
      <c r="A49" s="19"/>
      <c r="B49" s="20"/>
      <c r="C49" s="20"/>
      <c r="D49" s="20"/>
      <c r="E49" s="20"/>
      <c r="F49" s="4"/>
      <c r="G49" s="4"/>
      <c r="H49" s="4"/>
    </row>
    <row r="50" spans="8:9" ht="12.75">
      <c r="H50" s="4"/>
      <c r="I50" s="4"/>
    </row>
    <row r="51" spans="8:9" ht="12.75">
      <c r="H51" s="4"/>
      <c r="I51" s="4"/>
    </row>
    <row r="52" ht="12.75">
      <c r="H52" s="4"/>
    </row>
    <row r="64" ht="21" customHeight="1"/>
    <row r="70" ht="12.75" customHeight="1"/>
    <row r="110" spans="1:9" ht="12.75">
      <c r="A110" s="266"/>
      <c r="B110" s="266"/>
      <c r="C110" s="266"/>
      <c r="D110" s="266"/>
      <c r="E110" s="266"/>
      <c r="F110" s="266"/>
      <c r="G110" s="266"/>
      <c r="H110" s="266"/>
      <c r="I110" s="58"/>
    </row>
  </sheetData>
  <sheetProtection/>
  <mergeCells count="33">
    <mergeCell ref="F11:F12"/>
    <mergeCell ref="G11:G12"/>
    <mergeCell ref="E1:H1"/>
    <mergeCell ref="A5:H5"/>
    <mergeCell ref="A6:H6"/>
    <mergeCell ref="G10:H10"/>
    <mergeCell ref="B16:E16"/>
    <mergeCell ref="B17:E17"/>
    <mergeCell ref="B18:E18"/>
    <mergeCell ref="B19:E19"/>
    <mergeCell ref="H11:H12"/>
    <mergeCell ref="A13:E13"/>
    <mergeCell ref="B14:E14"/>
    <mergeCell ref="B15:E15"/>
    <mergeCell ref="A11:A12"/>
    <mergeCell ref="B11:E12"/>
    <mergeCell ref="B24:E24"/>
    <mergeCell ref="B25:E25"/>
    <mergeCell ref="B26:E26"/>
    <mergeCell ref="B27:E27"/>
    <mergeCell ref="B20:E20"/>
    <mergeCell ref="B21:E21"/>
    <mergeCell ref="B22:E22"/>
    <mergeCell ref="B23:E23"/>
    <mergeCell ref="A110:H110"/>
    <mergeCell ref="B32:E32"/>
    <mergeCell ref="B33:E33"/>
    <mergeCell ref="B34:E34"/>
    <mergeCell ref="B35:E35"/>
    <mergeCell ref="B28:E28"/>
    <mergeCell ref="B29:E29"/>
    <mergeCell ref="B30:E30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6" max="7" width="9.421875" style="0" bestFit="1" customWidth="1"/>
  </cols>
  <sheetData>
    <row r="1" spans="1:9" ht="12.75">
      <c r="A1" s="266"/>
      <c r="B1" s="266"/>
      <c r="C1" s="266"/>
      <c r="D1" s="266"/>
      <c r="E1" s="266"/>
      <c r="F1" s="266"/>
      <c r="G1" s="266"/>
      <c r="H1" s="266"/>
      <c r="I1" s="266"/>
    </row>
    <row r="4" spans="4:11" ht="12.75">
      <c r="D4" s="281" t="s">
        <v>268</v>
      </c>
      <c r="E4" s="281"/>
      <c r="F4" s="281"/>
      <c r="G4" s="281"/>
      <c r="H4" s="281"/>
      <c r="I4" s="281"/>
      <c r="J4" s="183"/>
      <c r="K4" s="183"/>
    </row>
    <row r="5" spans="6:8" ht="12.75">
      <c r="F5" s="3"/>
      <c r="H5" s="3"/>
    </row>
    <row r="7" spans="1:8" ht="12.75">
      <c r="A7" s="282"/>
      <c r="B7" s="282"/>
      <c r="C7" s="282"/>
      <c r="D7" s="282"/>
      <c r="E7" s="282"/>
      <c r="F7" s="282"/>
      <c r="G7" s="282"/>
      <c r="H7" s="282"/>
    </row>
    <row r="8" spans="1:8" ht="12.75">
      <c r="A8" s="282" t="s">
        <v>269</v>
      </c>
      <c r="B8" s="282"/>
      <c r="C8" s="282"/>
      <c r="D8" s="282"/>
      <c r="E8" s="282"/>
      <c r="F8" s="282"/>
      <c r="G8" s="282"/>
      <c r="H8" s="282"/>
    </row>
    <row r="9" spans="1:8" ht="12.75">
      <c r="A9" s="42"/>
      <c r="B9" s="42"/>
      <c r="C9" s="42"/>
      <c r="D9" s="42"/>
      <c r="E9" s="42"/>
      <c r="F9" s="42"/>
      <c r="G9" s="42"/>
      <c r="H9" s="42"/>
    </row>
    <row r="10" spans="1:8" ht="12.75">
      <c r="A10" s="42"/>
      <c r="B10" s="42"/>
      <c r="C10" s="42"/>
      <c r="D10" s="42"/>
      <c r="E10" s="42"/>
      <c r="F10" s="42"/>
      <c r="G10" s="42"/>
      <c r="H10" s="42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ht="13.5" thickBot="1">
      <c r="H12" s="21" t="s">
        <v>0</v>
      </c>
    </row>
    <row r="13" spans="1:8" ht="13.5" thickTop="1">
      <c r="A13" s="279" t="s">
        <v>1</v>
      </c>
      <c r="B13" s="253" t="s">
        <v>2</v>
      </c>
      <c r="C13" s="253"/>
      <c r="D13" s="253"/>
      <c r="E13" s="253"/>
      <c r="F13" s="229" t="s">
        <v>32</v>
      </c>
      <c r="G13" s="229" t="s">
        <v>263</v>
      </c>
      <c r="H13" s="216" t="s">
        <v>33</v>
      </c>
    </row>
    <row r="14" spans="1:8" ht="12.75">
      <c r="A14" s="280"/>
      <c r="B14" s="254"/>
      <c r="C14" s="254"/>
      <c r="D14" s="254"/>
      <c r="E14" s="254"/>
      <c r="F14" s="230"/>
      <c r="G14" s="230"/>
      <c r="H14" s="217"/>
    </row>
    <row r="15" spans="1:8" ht="12.75">
      <c r="A15" s="51"/>
      <c r="B15" s="284" t="s">
        <v>73</v>
      </c>
      <c r="C15" s="285"/>
      <c r="D15" s="285"/>
      <c r="E15" s="285"/>
      <c r="F15" s="22"/>
      <c r="G15" s="22"/>
      <c r="H15" s="23"/>
    </row>
    <row r="16" spans="1:8" ht="12.75">
      <c r="A16" s="52" t="s">
        <v>35</v>
      </c>
      <c r="B16" s="286" t="s">
        <v>74</v>
      </c>
      <c r="C16" s="287"/>
      <c r="D16" s="287"/>
      <c r="E16" s="287"/>
      <c r="F16" s="158">
        <v>6416</v>
      </c>
      <c r="G16" s="158">
        <v>15382</v>
      </c>
      <c r="H16" s="137">
        <f>G16/F16*100</f>
        <v>239.74438902743142</v>
      </c>
    </row>
    <row r="17" spans="1:8" ht="12.75">
      <c r="A17" s="52" t="s">
        <v>36</v>
      </c>
      <c r="B17" s="286" t="s">
        <v>75</v>
      </c>
      <c r="C17" s="287"/>
      <c r="D17" s="287"/>
      <c r="E17" s="287"/>
      <c r="F17" s="159">
        <v>1871</v>
      </c>
      <c r="G17" s="159">
        <v>2761</v>
      </c>
      <c r="H17" s="137">
        <f>G17/F17*100</f>
        <v>147.56814537680384</v>
      </c>
    </row>
    <row r="18" spans="1:8" ht="12.75">
      <c r="A18" s="53" t="s">
        <v>46</v>
      </c>
      <c r="B18" s="286" t="s">
        <v>76</v>
      </c>
      <c r="C18" s="287"/>
      <c r="D18" s="287"/>
      <c r="E18" s="287"/>
      <c r="F18" s="159">
        <v>12718</v>
      </c>
      <c r="G18" s="159">
        <v>14074</v>
      </c>
      <c r="H18" s="137">
        <f>G18/F18*100</f>
        <v>110.6620537820412</v>
      </c>
    </row>
    <row r="19" spans="1:8" ht="12.75">
      <c r="A19" s="53" t="s">
        <v>57</v>
      </c>
      <c r="B19" s="286" t="s">
        <v>77</v>
      </c>
      <c r="C19" s="287"/>
      <c r="D19" s="287"/>
      <c r="E19" s="287"/>
      <c r="F19" s="159">
        <v>6613</v>
      </c>
      <c r="G19" s="159">
        <v>6804</v>
      </c>
      <c r="H19" s="137">
        <f>G19/F19*100</f>
        <v>102.88825041584757</v>
      </c>
    </row>
    <row r="20" spans="1:8" ht="12.75">
      <c r="A20" s="47" t="s">
        <v>59</v>
      </c>
      <c r="B20" s="242" t="s">
        <v>126</v>
      </c>
      <c r="C20" s="260"/>
      <c r="D20" s="260"/>
      <c r="E20" s="260"/>
      <c r="F20" s="160">
        <v>16877</v>
      </c>
      <c r="G20" s="160">
        <v>14221</v>
      </c>
      <c r="H20" s="137">
        <f>G20/F20*100</f>
        <v>84.26260591337324</v>
      </c>
    </row>
    <row r="21" spans="1:8" ht="12.75">
      <c r="A21" s="54" t="s">
        <v>65</v>
      </c>
      <c r="B21" s="221" t="s">
        <v>31</v>
      </c>
      <c r="C21" s="221"/>
      <c r="D21" s="221"/>
      <c r="E21" s="222"/>
      <c r="F21" s="161">
        <v>0</v>
      </c>
      <c r="G21" s="161">
        <v>0</v>
      </c>
      <c r="H21" s="137"/>
    </row>
    <row r="22" spans="1:8" ht="12.75">
      <c r="A22" s="52" t="s">
        <v>67</v>
      </c>
      <c r="B22" s="274" t="s">
        <v>18</v>
      </c>
      <c r="C22" s="219"/>
      <c r="D22" s="219"/>
      <c r="E22" s="220"/>
      <c r="F22" s="161"/>
      <c r="G22" s="161"/>
      <c r="H22" s="137"/>
    </row>
    <row r="23" spans="1:8" ht="12.75">
      <c r="A23" s="52" t="s">
        <v>68</v>
      </c>
      <c r="B23" s="221" t="s">
        <v>24</v>
      </c>
      <c r="C23" s="219"/>
      <c r="D23" s="219"/>
      <c r="E23" s="220"/>
      <c r="F23" s="161"/>
      <c r="G23" s="161"/>
      <c r="H23" s="137"/>
    </row>
    <row r="24" spans="1:8" ht="12.75">
      <c r="A24" s="52" t="s">
        <v>69</v>
      </c>
      <c r="B24" s="286" t="s">
        <v>25</v>
      </c>
      <c r="C24" s="287"/>
      <c r="D24" s="287"/>
      <c r="E24" s="287"/>
      <c r="F24" s="159"/>
      <c r="G24" s="159"/>
      <c r="H24" s="137"/>
    </row>
    <row r="25" spans="1:8" ht="12.75">
      <c r="A25" s="55" t="s">
        <v>81</v>
      </c>
      <c r="B25" s="263" t="s">
        <v>26</v>
      </c>
      <c r="C25" s="263"/>
      <c r="D25" s="263"/>
      <c r="E25" s="286"/>
      <c r="F25" s="158"/>
      <c r="G25" s="158"/>
      <c r="H25" s="137"/>
    </row>
    <row r="26" spans="1:8" ht="12.75">
      <c r="A26" s="55" t="s">
        <v>82</v>
      </c>
      <c r="B26" s="241" t="s">
        <v>20</v>
      </c>
      <c r="C26" s="257"/>
      <c r="D26" s="257"/>
      <c r="E26" s="258"/>
      <c r="F26" s="162"/>
      <c r="G26" s="162"/>
      <c r="H26" s="137"/>
    </row>
    <row r="27" spans="1:8" ht="13.5" thickBot="1">
      <c r="A27" s="56"/>
      <c r="B27" s="246" t="s">
        <v>86</v>
      </c>
      <c r="C27" s="288"/>
      <c r="D27" s="288"/>
      <c r="E27" s="288"/>
      <c r="F27" s="163">
        <f>SUM(F16:F26)</f>
        <v>44495</v>
      </c>
      <c r="G27" s="163">
        <f>SUM(G16:G26)</f>
        <v>53242</v>
      </c>
      <c r="H27" s="138">
        <f>G27/F27*100</f>
        <v>119.65838858298684</v>
      </c>
    </row>
    <row r="28" ht="13.5" thickTop="1"/>
  </sheetData>
  <sheetProtection/>
  <mergeCells count="22">
    <mergeCell ref="B21:E21"/>
    <mergeCell ref="B22:E22"/>
    <mergeCell ref="B27:E27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D4:I4"/>
    <mergeCell ref="A1:I1"/>
    <mergeCell ref="A13:A14"/>
    <mergeCell ref="B13:E14"/>
    <mergeCell ref="F13:F14"/>
    <mergeCell ref="G13:G14"/>
    <mergeCell ref="H13:H14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zoomScaleSheetLayoutView="100" zoomScalePageLayoutView="0" workbookViewId="0" topLeftCell="A7">
      <selection activeCell="G26" sqref="G26"/>
    </sheetView>
  </sheetViews>
  <sheetFormatPr defaultColWidth="9.140625" defaultRowHeight="12.75"/>
  <cols>
    <col min="1" max="1" width="3.7109375" style="0" customWidth="1"/>
    <col min="2" max="2" width="9.00390625" style="0" customWidth="1"/>
    <col min="4" max="4" width="12.8515625" style="0" customWidth="1"/>
    <col min="5" max="5" width="16.28125" style="0" customWidth="1"/>
    <col min="6" max="8" width="10.7109375" style="0" customWidth="1"/>
  </cols>
  <sheetData>
    <row r="1" ht="12.75" customHeight="1"/>
    <row r="2" spans="1:10" ht="12.75">
      <c r="A2" s="59"/>
      <c r="B2" s="59"/>
      <c r="C2" s="59"/>
      <c r="D2" s="59"/>
      <c r="E2" s="281" t="s">
        <v>270</v>
      </c>
      <c r="F2" s="281"/>
      <c r="G2" s="281"/>
      <c r="H2" s="281"/>
      <c r="I2" s="183"/>
      <c r="J2" s="183"/>
    </row>
    <row r="3" spans="1:8" ht="12.75">
      <c r="A3" s="59"/>
      <c r="B3" s="59"/>
      <c r="C3" s="59"/>
      <c r="D3" s="59"/>
      <c r="E3" s="60"/>
      <c r="F3" s="60"/>
      <c r="G3" s="60"/>
      <c r="H3" s="60"/>
    </row>
    <row r="4" spans="1:8" ht="12.75">
      <c r="A4" s="59"/>
      <c r="B4" s="59"/>
      <c r="C4" s="59"/>
      <c r="D4" s="59"/>
      <c r="E4" s="59"/>
      <c r="F4" s="59"/>
      <c r="G4" s="59"/>
      <c r="H4" s="59"/>
    </row>
    <row r="5" spans="1:8" ht="12.75">
      <c r="A5" s="59"/>
      <c r="B5" s="59"/>
      <c r="C5" s="59"/>
      <c r="D5" s="59"/>
      <c r="E5" s="59"/>
      <c r="F5" s="59"/>
      <c r="G5" s="59"/>
      <c r="H5" s="59"/>
    </row>
    <row r="6" spans="1:9" ht="12.75" customHeight="1">
      <c r="A6" s="289"/>
      <c r="B6" s="289"/>
      <c r="C6" s="289"/>
      <c r="D6" s="289"/>
      <c r="E6" s="289"/>
      <c r="F6" s="289"/>
      <c r="G6" s="289"/>
      <c r="H6" s="289"/>
      <c r="I6" s="43"/>
    </row>
    <row r="7" spans="1:8" ht="16.5" customHeight="1">
      <c r="A7" s="289" t="s">
        <v>271</v>
      </c>
      <c r="B7" s="289"/>
      <c r="C7" s="289"/>
      <c r="D7" s="289"/>
      <c r="E7" s="289"/>
      <c r="F7" s="289"/>
      <c r="G7" s="289"/>
      <c r="H7" s="289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59"/>
      <c r="F9" s="59"/>
      <c r="G9" s="59"/>
      <c r="H9" s="59"/>
    </row>
    <row r="10" spans="1:8" ht="12.75">
      <c r="A10" s="59"/>
      <c r="B10" s="59"/>
      <c r="C10" s="59"/>
      <c r="D10" s="59"/>
      <c r="E10" s="59"/>
      <c r="F10" s="59"/>
      <c r="G10" s="59"/>
      <c r="H10" s="59"/>
    </row>
    <row r="11" spans="1:8" ht="13.5" thickBot="1">
      <c r="A11" s="59"/>
      <c r="B11" s="59"/>
      <c r="C11" s="59"/>
      <c r="D11" s="59"/>
      <c r="E11" s="59"/>
      <c r="F11" s="59"/>
      <c r="G11" s="290" t="s">
        <v>0</v>
      </c>
      <c r="H11" s="290"/>
    </row>
    <row r="12" spans="1:8" ht="16.5" customHeight="1" thickTop="1">
      <c r="A12" s="279" t="s">
        <v>1</v>
      </c>
      <c r="B12" s="253" t="s">
        <v>2</v>
      </c>
      <c r="C12" s="253"/>
      <c r="D12" s="253"/>
      <c r="E12" s="253"/>
      <c r="F12" s="229" t="s">
        <v>32</v>
      </c>
      <c r="G12" s="229" t="s">
        <v>132</v>
      </c>
      <c r="H12" s="216" t="s">
        <v>33</v>
      </c>
    </row>
    <row r="13" spans="1:8" ht="15.75" customHeight="1">
      <c r="A13" s="280"/>
      <c r="B13" s="254"/>
      <c r="C13" s="254"/>
      <c r="D13" s="254"/>
      <c r="E13" s="254"/>
      <c r="F13" s="230"/>
      <c r="G13" s="230"/>
      <c r="H13" s="217"/>
    </row>
    <row r="14" spans="1:8" ht="12.75">
      <c r="A14" s="61"/>
      <c r="B14" s="285" t="s">
        <v>34</v>
      </c>
      <c r="C14" s="285"/>
      <c r="D14" s="285"/>
      <c r="E14" s="285"/>
      <c r="F14" s="62"/>
      <c r="G14" s="62"/>
      <c r="H14" s="64"/>
    </row>
    <row r="15" spans="1:8" ht="12.75">
      <c r="A15" s="63" t="s">
        <v>35</v>
      </c>
      <c r="B15" s="291" t="s">
        <v>93</v>
      </c>
      <c r="C15" s="291"/>
      <c r="D15" s="291"/>
      <c r="E15" s="291"/>
      <c r="F15" s="146"/>
      <c r="G15" s="146"/>
      <c r="H15" s="147"/>
    </row>
    <row r="16" spans="1:8" ht="12.75">
      <c r="A16" s="65" t="s">
        <v>36</v>
      </c>
      <c r="B16" s="255" t="s">
        <v>94</v>
      </c>
      <c r="C16" s="255"/>
      <c r="D16" s="255"/>
      <c r="E16" s="255"/>
      <c r="F16" s="148">
        <v>0</v>
      </c>
      <c r="G16" s="148">
        <v>0</v>
      </c>
      <c r="H16" s="149"/>
    </row>
    <row r="17" spans="1:8" ht="12.75">
      <c r="A17" s="65" t="s">
        <v>46</v>
      </c>
      <c r="B17" s="255" t="s">
        <v>95</v>
      </c>
      <c r="C17" s="255"/>
      <c r="D17" s="255"/>
      <c r="E17" s="255"/>
      <c r="F17" s="148"/>
      <c r="G17" s="148"/>
      <c r="H17" s="149"/>
    </row>
    <row r="18" spans="1:8" ht="12.75">
      <c r="A18" s="66"/>
      <c r="B18" s="285" t="s">
        <v>96</v>
      </c>
      <c r="C18" s="285"/>
      <c r="D18" s="285"/>
      <c r="E18" s="285"/>
      <c r="F18" s="151">
        <v>0</v>
      </c>
      <c r="G18" s="151">
        <f>SUM(G15:G17)</f>
        <v>0</v>
      </c>
      <c r="H18" s="165"/>
    </row>
    <row r="19" spans="1:8" ht="12.75">
      <c r="A19" s="65" t="s">
        <v>57</v>
      </c>
      <c r="B19" s="255" t="s">
        <v>97</v>
      </c>
      <c r="C19" s="255"/>
      <c r="D19" s="255"/>
      <c r="E19" s="255"/>
      <c r="F19" s="146">
        <v>0</v>
      </c>
      <c r="G19" s="146"/>
      <c r="H19" s="147"/>
    </row>
    <row r="20" spans="1:8" ht="12.75">
      <c r="A20" s="65" t="s">
        <v>59</v>
      </c>
      <c r="B20" s="292" t="s">
        <v>98</v>
      </c>
      <c r="C20" s="231"/>
      <c r="D20" s="231"/>
      <c r="E20" s="232"/>
      <c r="F20" s="148"/>
      <c r="G20" s="148"/>
      <c r="H20" s="149"/>
    </row>
    <row r="21" spans="1:8" ht="12.75">
      <c r="A21" s="65" t="s">
        <v>65</v>
      </c>
      <c r="B21" s="292" t="s">
        <v>99</v>
      </c>
      <c r="C21" s="231"/>
      <c r="D21" s="231"/>
      <c r="E21" s="232"/>
      <c r="F21" s="148"/>
      <c r="G21" s="148"/>
      <c r="H21" s="149"/>
    </row>
    <row r="22" spans="1:8" ht="12.75">
      <c r="A22" s="65" t="s">
        <v>67</v>
      </c>
      <c r="B22" s="255" t="s">
        <v>100</v>
      </c>
      <c r="C22" s="255"/>
      <c r="D22" s="255"/>
      <c r="E22" s="255"/>
      <c r="F22" s="148"/>
      <c r="G22" s="148"/>
      <c r="H22" s="149"/>
    </row>
    <row r="23" spans="1:8" ht="12.75">
      <c r="A23" s="65" t="s">
        <v>68</v>
      </c>
      <c r="B23" s="255" t="s">
        <v>101</v>
      </c>
      <c r="C23" s="255"/>
      <c r="D23" s="255"/>
      <c r="E23" s="255"/>
      <c r="F23" s="148"/>
      <c r="G23" s="148"/>
      <c r="H23" s="149"/>
    </row>
    <row r="24" spans="1:8" ht="12.75">
      <c r="A24" s="65"/>
      <c r="B24" s="292" t="s">
        <v>102</v>
      </c>
      <c r="C24" s="231"/>
      <c r="D24" s="231"/>
      <c r="E24" s="232"/>
      <c r="F24" s="148"/>
      <c r="G24" s="148"/>
      <c r="H24" s="149"/>
    </row>
    <row r="25" spans="1:8" ht="12.75">
      <c r="A25" s="65" t="s">
        <v>69</v>
      </c>
      <c r="B25" s="255" t="s">
        <v>14</v>
      </c>
      <c r="C25" s="255"/>
      <c r="D25" s="255"/>
      <c r="E25" s="255"/>
      <c r="F25" s="148">
        <v>0</v>
      </c>
      <c r="G25" s="148">
        <v>0</v>
      </c>
      <c r="H25" s="149"/>
    </row>
    <row r="26" spans="1:8" ht="12.75">
      <c r="A26" s="65" t="s">
        <v>81</v>
      </c>
      <c r="B26" s="255" t="s">
        <v>103</v>
      </c>
      <c r="C26" s="255"/>
      <c r="D26" s="255"/>
      <c r="E26" s="292"/>
      <c r="F26" s="148"/>
      <c r="G26" s="148"/>
      <c r="H26" s="149"/>
    </row>
    <row r="27" spans="1:8" ht="12.75">
      <c r="A27" s="65" t="s">
        <v>82</v>
      </c>
      <c r="B27" s="67" t="s">
        <v>104</v>
      </c>
      <c r="C27" s="37"/>
      <c r="D27" s="37"/>
      <c r="E27" s="37"/>
      <c r="F27" s="152">
        <v>0</v>
      </c>
      <c r="G27" s="152">
        <v>0</v>
      </c>
      <c r="H27" s="149"/>
    </row>
    <row r="28" spans="1:8" ht="13.5" thickBot="1">
      <c r="A28" s="68"/>
      <c r="B28" s="293" t="s">
        <v>72</v>
      </c>
      <c r="C28" s="294"/>
      <c r="D28" s="294"/>
      <c r="E28" s="295"/>
      <c r="F28" s="153">
        <f>SUM(F18,F19:F27)</f>
        <v>0</v>
      </c>
      <c r="G28" s="153">
        <f>SUM(G18,G19:G27)</f>
        <v>0</v>
      </c>
      <c r="H28" s="166"/>
    </row>
    <row r="29" ht="18.75" customHeight="1" thickTop="1"/>
    <row r="56" spans="1:8" ht="12.75">
      <c r="A56" s="266"/>
      <c r="B56" s="266"/>
      <c r="C56" s="266"/>
      <c r="D56" s="266"/>
      <c r="E56" s="266"/>
      <c r="F56" s="266"/>
      <c r="G56" s="266"/>
      <c r="H56" s="266"/>
    </row>
  </sheetData>
  <sheetProtection/>
  <mergeCells count="24">
    <mergeCell ref="B20:E20"/>
    <mergeCell ref="B21:E21"/>
    <mergeCell ref="B22:E22"/>
    <mergeCell ref="B23:E23"/>
    <mergeCell ref="B24:E24"/>
    <mergeCell ref="A56:H56"/>
    <mergeCell ref="B25:E25"/>
    <mergeCell ref="B26:E26"/>
    <mergeCell ref="B28:E28"/>
    <mergeCell ref="B14:E14"/>
    <mergeCell ref="B15:E15"/>
    <mergeCell ref="B16:E16"/>
    <mergeCell ref="B17:E17"/>
    <mergeCell ref="B18:E18"/>
    <mergeCell ref="B19:E19"/>
    <mergeCell ref="E2:H2"/>
    <mergeCell ref="A6:H6"/>
    <mergeCell ref="A7:H7"/>
    <mergeCell ref="G11:H11"/>
    <mergeCell ref="A12:A13"/>
    <mergeCell ref="B12:E13"/>
    <mergeCell ref="F12:F13"/>
    <mergeCell ref="G12:G13"/>
    <mergeCell ref="H12:H1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sheetData>
    <row r="2" spans="1:8" ht="12.75">
      <c r="A2" s="59"/>
      <c r="B2" s="59"/>
      <c r="C2" s="281" t="s">
        <v>272</v>
      </c>
      <c r="D2" s="281"/>
      <c r="E2" s="281"/>
      <c r="F2" s="281"/>
      <c r="G2" s="281"/>
      <c r="H2" s="281"/>
    </row>
    <row r="3" spans="1:8" ht="12.75">
      <c r="A3" s="59"/>
      <c r="B3" s="59"/>
      <c r="C3" s="59"/>
      <c r="D3" s="59"/>
      <c r="E3" s="60"/>
      <c r="F3" s="60"/>
      <c r="G3" s="60"/>
      <c r="H3" s="60"/>
    </row>
    <row r="4" spans="1:8" ht="12.75">
      <c r="A4" s="59"/>
      <c r="B4" s="59"/>
      <c r="C4" s="59"/>
      <c r="D4" s="59"/>
      <c r="E4" s="59"/>
      <c r="F4" s="59"/>
      <c r="G4" s="59"/>
      <c r="H4" s="59"/>
    </row>
    <row r="5" spans="1:8" ht="12.75">
      <c r="A5" s="59"/>
      <c r="B5" s="59"/>
      <c r="C5" s="59"/>
      <c r="D5" s="59"/>
      <c r="E5" s="59"/>
      <c r="F5" s="59"/>
      <c r="G5" s="59"/>
      <c r="H5" s="59"/>
    </row>
    <row r="6" spans="1:8" ht="12.75">
      <c r="A6" s="289"/>
      <c r="B6" s="289"/>
      <c r="C6" s="289"/>
      <c r="D6" s="289"/>
      <c r="E6" s="289"/>
      <c r="F6" s="289"/>
      <c r="G6" s="289"/>
      <c r="H6" s="289"/>
    </row>
    <row r="7" spans="1:8" ht="12.75">
      <c r="A7" s="289" t="s">
        <v>273</v>
      </c>
      <c r="B7" s="289"/>
      <c r="C7" s="289"/>
      <c r="D7" s="289"/>
      <c r="E7" s="289"/>
      <c r="F7" s="289"/>
      <c r="G7" s="289"/>
      <c r="H7" s="289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59"/>
      <c r="F9" s="59"/>
      <c r="G9" s="59"/>
      <c r="H9" s="59"/>
    </row>
    <row r="10" spans="1:8" ht="12.75">
      <c r="A10" s="59"/>
      <c r="B10" s="59"/>
      <c r="C10" s="59"/>
      <c r="D10" s="59"/>
      <c r="E10" s="59"/>
      <c r="F10" s="59"/>
      <c r="G10" s="59"/>
      <c r="H10" s="59"/>
    </row>
    <row r="11" spans="1:8" ht="13.5" thickBot="1">
      <c r="A11" s="59"/>
      <c r="B11" s="59"/>
      <c r="C11" s="59"/>
      <c r="D11" s="59"/>
      <c r="E11" s="59"/>
      <c r="F11" s="59"/>
      <c r="G11" s="290" t="s">
        <v>0</v>
      </c>
      <c r="H11" s="290"/>
    </row>
    <row r="12" spans="1:8" ht="13.5" thickTop="1">
      <c r="A12" s="279" t="s">
        <v>1</v>
      </c>
      <c r="B12" s="253" t="s">
        <v>2</v>
      </c>
      <c r="C12" s="253"/>
      <c r="D12" s="253"/>
      <c r="E12" s="253"/>
      <c r="F12" s="229" t="s">
        <v>32</v>
      </c>
      <c r="G12" s="229" t="s">
        <v>263</v>
      </c>
      <c r="H12" s="216" t="s">
        <v>33</v>
      </c>
    </row>
    <row r="13" spans="1:8" ht="12.75">
      <c r="A13" s="280"/>
      <c r="B13" s="254"/>
      <c r="C13" s="254"/>
      <c r="D13" s="254"/>
      <c r="E13" s="254"/>
      <c r="F13" s="230"/>
      <c r="G13" s="230"/>
      <c r="H13" s="217"/>
    </row>
    <row r="14" ht="12.75" hidden="1"/>
    <row r="15" ht="12.75" hidden="1"/>
    <row r="16" spans="1:8" ht="12.75">
      <c r="A16" s="66"/>
      <c r="B16" s="296" t="s">
        <v>73</v>
      </c>
      <c r="C16" s="297"/>
      <c r="D16" s="297"/>
      <c r="E16" s="284"/>
      <c r="F16" s="151"/>
      <c r="G16" s="151"/>
      <c r="H16" s="147"/>
    </row>
    <row r="17" spans="1:8" ht="12.75">
      <c r="A17" s="65" t="s">
        <v>105</v>
      </c>
      <c r="B17" s="298" t="s">
        <v>106</v>
      </c>
      <c r="C17" s="241"/>
      <c r="D17" s="241"/>
      <c r="E17" s="242"/>
      <c r="F17" s="148">
        <v>1458</v>
      </c>
      <c r="G17" s="148">
        <v>1578</v>
      </c>
      <c r="H17" s="147">
        <f>G17/F17*100</f>
        <v>108.23045267489712</v>
      </c>
    </row>
    <row r="18" spans="1:8" ht="12.75">
      <c r="A18" s="65" t="s">
        <v>36</v>
      </c>
      <c r="B18" s="292" t="s">
        <v>107</v>
      </c>
      <c r="C18" s="231"/>
      <c r="D18" s="231"/>
      <c r="E18" s="232"/>
      <c r="F18" s="148"/>
      <c r="G18" s="148"/>
      <c r="H18" s="149"/>
    </row>
    <row r="19" spans="1:8" ht="12.75">
      <c r="A19" s="65" t="s">
        <v>46</v>
      </c>
      <c r="B19" s="292" t="s">
        <v>108</v>
      </c>
      <c r="C19" s="231"/>
      <c r="D19" s="231"/>
      <c r="E19" s="232"/>
      <c r="F19" s="148"/>
      <c r="G19" s="148">
        <v>400</v>
      </c>
      <c r="H19" s="149"/>
    </row>
    <row r="20" spans="1:8" ht="13.5" customHeight="1">
      <c r="A20" s="65" t="s">
        <v>57</v>
      </c>
      <c r="B20" s="292" t="s">
        <v>109</v>
      </c>
      <c r="C20" s="231"/>
      <c r="D20" s="231"/>
      <c r="E20" s="232"/>
      <c r="F20" s="148"/>
      <c r="G20" s="148"/>
      <c r="H20" s="149"/>
    </row>
    <row r="21" spans="1:8" ht="12.75">
      <c r="A21" s="65" t="s">
        <v>59</v>
      </c>
      <c r="B21" s="292" t="s">
        <v>18</v>
      </c>
      <c r="C21" s="231"/>
      <c r="D21" s="231"/>
      <c r="E21" s="232"/>
      <c r="F21" s="148"/>
      <c r="G21" s="148"/>
      <c r="H21" s="149"/>
    </row>
    <row r="22" spans="1:8" ht="12.75">
      <c r="A22" s="65" t="s">
        <v>65</v>
      </c>
      <c r="B22" s="292" t="s">
        <v>110</v>
      </c>
      <c r="C22" s="231"/>
      <c r="D22" s="231"/>
      <c r="E22" s="232"/>
      <c r="F22" s="148"/>
      <c r="G22" s="148"/>
      <c r="H22" s="149"/>
    </row>
    <row r="23" spans="1:8" ht="12.75">
      <c r="A23" s="65" t="s">
        <v>67</v>
      </c>
      <c r="B23" s="292" t="s">
        <v>111</v>
      </c>
      <c r="C23" s="231"/>
      <c r="D23" s="231"/>
      <c r="E23" s="232"/>
      <c r="F23" s="148"/>
      <c r="G23" s="148"/>
      <c r="H23" s="150"/>
    </row>
    <row r="24" spans="1:8" ht="13.5" thickBot="1">
      <c r="A24" s="68"/>
      <c r="B24" s="288" t="s">
        <v>86</v>
      </c>
      <c r="C24" s="288"/>
      <c r="D24" s="288"/>
      <c r="E24" s="288"/>
      <c r="F24" s="153">
        <f>SUM(F17:F23)</f>
        <v>1458</v>
      </c>
      <c r="G24" s="153">
        <f>SUM(G17:G23)</f>
        <v>1978</v>
      </c>
      <c r="H24" s="154">
        <f>G24/F24*100</f>
        <v>135.6652949245542</v>
      </c>
    </row>
    <row r="25" ht="13.5" thickTop="1"/>
  </sheetData>
  <sheetProtection/>
  <mergeCells count="18">
    <mergeCell ref="A6:H6"/>
    <mergeCell ref="A7:H7"/>
    <mergeCell ref="G11:H11"/>
    <mergeCell ref="C2:H2"/>
    <mergeCell ref="H12:H13"/>
    <mergeCell ref="B16:E16"/>
    <mergeCell ref="B17:E17"/>
    <mergeCell ref="B18:E18"/>
    <mergeCell ref="A12:A13"/>
    <mergeCell ref="B12:E13"/>
    <mergeCell ref="F12:F13"/>
    <mergeCell ref="G12:G13"/>
    <mergeCell ref="B23:E23"/>
    <mergeCell ref="B24:E24"/>
    <mergeCell ref="B19:E19"/>
    <mergeCell ref="B20:E20"/>
    <mergeCell ref="B21:E21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3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3.421875" style="0" customWidth="1"/>
    <col min="4" max="4" width="10.7109375" style="0" customWidth="1"/>
    <col min="5" max="5" width="9.7109375" style="0" customWidth="1"/>
    <col min="6" max="9" width="8.57421875" style="0" customWidth="1"/>
    <col min="10" max="10" width="7.140625" style="0" customWidth="1"/>
  </cols>
  <sheetData>
    <row r="2" spans="1:10" ht="12.75">
      <c r="A2" s="38"/>
      <c r="B2" s="38"/>
      <c r="C2" s="38"/>
      <c r="D2" s="38"/>
      <c r="E2" s="281" t="s">
        <v>274</v>
      </c>
      <c r="F2" s="281"/>
      <c r="G2" s="281"/>
      <c r="H2" s="281"/>
      <c r="I2" s="281"/>
      <c r="J2" s="281"/>
    </row>
    <row r="3" spans="1:10" ht="12.75">
      <c r="A3" s="38"/>
      <c r="B3" s="38"/>
      <c r="C3" s="38"/>
      <c r="D3" s="38"/>
      <c r="E3" s="38"/>
      <c r="F3" s="38"/>
      <c r="G3" s="39"/>
      <c r="H3" s="39"/>
      <c r="I3" s="39"/>
      <c r="J3" s="39"/>
    </row>
    <row r="4" spans="1:10" ht="12.75">
      <c r="A4" s="38"/>
      <c r="B4" s="38"/>
      <c r="C4" s="38"/>
      <c r="D4" s="38"/>
      <c r="E4" s="38"/>
      <c r="F4" s="38"/>
      <c r="G4" s="39"/>
      <c r="H4" s="39"/>
      <c r="I4" s="39"/>
      <c r="J4" s="39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6.5" customHeight="1">
      <c r="A7" s="282" t="s">
        <v>275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 t="s">
        <v>119</v>
      </c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3.5" thickBot="1">
      <c r="A11" s="38"/>
      <c r="B11" s="38"/>
      <c r="C11" s="38"/>
      <c r="D11" s="38"/>
      <c r="E11" s="38"/>
      <c r="F11" s="38"/>
      <c r="G11" s="38"/>
      <c r="H11" s="38"/>
      <c r="I11" s="303" t="s">
        <v>0</v>
      </c>
      <c r="J11" s="303"/>
    </row>
    <row r="12" spans="1:10" ht="13.5" thickTop="1">
      <c r="A12" s="304" t="s">
        <v>112</v>
      </c>
      <c r="B12" s="306" t="s">
        <v>113</v>
      </c>
      <c r="C12" s="306"/>
      <c r="D12" s="306"/>
      <c r="E12" s="308" t="s">
        <v>114</v>
      </c>
      <c r="F12" s="308" t="s">
        <v>115</v>
      </c>
      <c r="G12" s="308" t="s">
        <v>116</v>
      </c>
      <c r="H12" s="308" t="s">
        <v>117</v>
      </c>
      <c r="I12" s="308" t="s">
        <v>120</v>
      </c>
      <c r="J12" s="310" t="s">
        <v>120</v>
      </c>
    </row>
    <row r="13" spans="1:10" ht="12.75">
      <c r="A13" s="305"/>
      <c r="B13" s="307"/>
      <c r="C13" s="307"/>
      <c r="D13" s="307"/>
      <c r="E13" s="309"/>
      <c r="F13" s="309"/>
      <c r="G13" s="309"/>
      <c r="H13" s="309"/>
      <c r="I13" s="309"/>
      <c r="J13" s="311"/>
    </row>
    <row r="14" spans="1:10" ht="12.75">
      <c r="A14" s="305"/>
      <c r="B14" s="307"/>
      <c r="C14" s="307"/>
      <c r="D14" s="307"/>
      <c r="E14" s="309"/>
      <c r="F14" s="309"/>
      <c r="G14" s="309"/>
      <c r="H14" s="309"/>
      <c r="I14" s="309"/>
      <c r="J14" s="311"/>
    </row>
    <row r="15" spans="1:10" ht="12.75">
      <c r="A15" s="305"/>
      <c r="B15" s="307"/>
      <c r="C15" s="307"/>
      <c r="D15" s="307"/>
      <c r="E15" s="309"/>
      <c r="F15" s="309"/>
      <c r="G15" s="309"/>
      <c r="H15" s="309"/>
      <c r="I15" s="309"/>
      <c r="J15" s="311"/>
    </row>
    <row r="16" spans="1:10" ht="16.5" customHeight="1">
      <c r="A16" s="76" t="s">
        <v>35</v>
      </c>
      <c r="B16" s="299" t="s">
        <v>36</v>
      </c>
      <c r="C16" s="299"/>
      <c r="D16" s="299"/>
      <c r="E16" s="69" t="s">
        <v>118</v>
      </c>
      <c r="F16" s="69" t="s">
        <v>57</v>
      </c>
      <c r="G16" s="69" t="s">
        <v>59</v>
      </c>
      <c r="H16" s="69" t="s">
        <v>65</v>
      </c>
      <c r="I16" s="69" t="s">
        <v>67</v>
      </c>
      <c r="J16" s="70" t="s">
        <v>68</v>
      </c>
    </row>
    <row r="17" spans="1:10" ht="15.75" customHeight="1">
      <c r="A17" s="72"/>
      <c r="B17" s="300" t="s">
        <v>121</v>
      </c>
      <c r="C17" s="300"/>
      <c r="D17" s="300"/>
      <c r="E17" s="77"/>
      <c r="F17" s="77"/>
      <c r="G17" s="77"/>
      <c r="H17" s="77"/>
      <c r="I17" s="78"/>
      <c r="J17" s="79"/>
    </row>
    <row r="18" spans="1:10" ht="15.75" customHeight="1" hidden="1">
      <c r="A18" s="72" t="s">
        <v>35</v>
      </c>
      <c r="B18" s="73" t="s">
        <v>127</v>
      </c>
      <c r="C18" s="74"/>
      <c r="D18" s="75"/>
      <c r="E18" s="119"/>
      <c r="F18" s="119"/>
      <c r="G18" s="119"/>
      <c r="H18" s="119">
        <f aca="true" t="shared" si="0" ref="H18:H23">E18</f>
        <v>0</v>
      </c>
      <c r="I18" s="77"/>
      <c r="J18" s="79"/>
    </row>
    <row r="19" spans="1:10" ht="15.75" customHeight="1" hidden="1">
      <c r="A19" s="72" t="s">
        <v>36</v>
      </c>
      <c r="B19" s="73" t="s">
        <v>128</v>
      </c>
      <c r="C19" s="74"/>
      <c r="D19" s="75"/>
      <c r="E19" s="119"/>
      <c r="F19" s="119"/>
      <c r="G19" s="119"/>
      <c r="H19" s="119">
        <f t="shared" si="0"/>
        <v>0</v>
      </c>
      <c r="I19" s="77"/>
      <c r="J19" s="79"/>
    </row>
    <row r="20" spans="1:10" ht="15.75" customHeight="1" hidden="1">
      <c r="A20" s="72" t="s">
        <v>46</v>
      </c>
      <c r="B20" s="73" t="s">
        <v>130</v>
      </c>
      <c r="C20" s="74"/>
      <c r="D20" s="75"/>
      <c r="E20" s="119"/>
      <c r="F20" s="119"/>
      <c r="G20" s="119"/>
      <c r="H20" s="119">
        <f t="shared" si="0"/>
        <v>0</v>
      </c>
      <c r="I20" s="77"/>
      <c r="J20" s="79"/>
    </row>
    <row r="21" spans="1:10" ht="15.75" customHeight="1" hidden="1">
      <c r="A21" s="72" t="s">
        <v>57</v>
      </c>
      <c r="B21" s="73" t="s">
        <v>131</v>
      </c>
      <c r="C21" s="74"/>
      <c r="D21" s="75"/>
      <c r="E21" s="119"/>
      <c r="F21" s="119"/>
      <c r="G21" s="119"/>
      <c r="H21" s="119">
        <f t="shared" si="0"/>
        <v>0</v>
      </c>
      <c r="I21" s="77"/>
      <c r="J21" s="79"/>
    </row>
    <row r="22" spans="1:10" ht="15.75" customHeight="1">
      <c r="A22" s="72" t="s">
        <v>35</v>
      </c>
      <c r="B22" s="73" t="s">
        <v>276</v>
      </c>
      <c r="C22" s="74"/>
      <c r="D22" s="75"/>
      <c r="E22" s="119">
        <v>1185</v>
      </c>
      <c r="F22" s="119"/>
      <c r="G22" s="119"/>
      <c r="H22" s="119">
        <f t="shared" si="0"/>
        <v>1185</v>
      </c>
      <c r="I22" s="77"/>
      <c r="J22" s="79"/>
    </row>
    <row r="23" spans="1:10" ht="15.75" customHeight="1">
      <c r="A23" s="72" t="s">
        <v>36</v>
      </c>
      <c r="B23" s="73" t="s">
        <v>133</v>
      </c>
      <c r="C23" s="74"/>
      <c r="D23" s="75"/>
      <c r="E23" s="119">
        <v>393</v>
      </c>
      <c r="F23" s="119"/>
      <c r="G23" s="119"/>
      <c r="H23" s="119">
        <f t="shared" si="0"/>
        <v>393</v>
      </c>
      <c r="I23" s="77"/>
      <c r="J23" s="79"/>
    </row>
    <row r="24" spans="1:10" ht="15.75" customHeight="1">
      <c r="A24" s="72"/>
      <c r="B24" s="73"/>
      <c r="C24" s="74"/>
      <c r="D24" s="75"/>
      <c r="E24" s="119"/>
      <c r="F24" s="119"/>
      <c r="G24" s="119"/>
      <c r="H24" s="119"/>
      <c r="I24" s="77"/>
      <c r="J24" s="79"/>
    </row>
    <row r="25" spans="1:10" ht="15.75" customHeight="1">
      <c r="A25" s="72"/>
      <c r="B25" s="73"/>
      <c r="C25" s="74"/>
      <c r="D25" s="75"/>
      <c r="E25" s="119"/>
      <c r="F25" s="119"/>
      <c r="G25" s="119"/>
      <c r="H25" s="119"/>
      <c r="I25" s="77"/>
      <c r="J25" s="79"/>
    </row>
    <row r="26" spans="1:10" ht="15.75" customHeight="1">
      <c r="A26" s="72"/>
      <c r="B26" s="73"/>
      <c r="C26" s="74"/>
      <c r="D26" s="75"/>
      <c r="E26" s="119"/>
      <c r="F26" s="119"/>
      <c r="G26" s="119"/>
      <c r="H26" s="119"/>
      <c r="I26" s="77"/>
      <c r="J26" s="79"/>
    </row>
    <row r="27" spans="1:10" ht="15.75" customHeight="1">
      <c r="A27" s="72"/>
      <c r="B27" s="73"/>
      <c r="C27" s="74"/>
      <c r="D27" s="75"/>
      <c r="E27" s="119"/>
      <c r="F27" s="119"/>
      <c r="G27" s="119"/>
      <c r="H27" s="119"/>
      <c r="I27" s="77"/>
      <c r="J27" s="79"/>
    </row>
    <row r="28" spans="1:10" ht="15.75" customHeight="1">
      <c r="A28" s="72"/>
      <c r="B28" s="73"/>
      <c r="C28" s="74"/>
      <c r="D28" s="75"/>
      <c r="E28" s="119"/>
      <c r="F28" s="119"/>
      <c r="G28" s="119"/>
      <c r="H28" s="119"/>
      <c r="I28" s="77"/>
      <c r="J28" s="79"/>
    </row>
    <row r="29" spans="1:10" ht="15.75" customHeight="1">
      <c r="A29" s="72" t="s">
        <v>68</v>
      </c>
      <c r="B29" s="73"/>
      <c r="C29" s="74"/>
      <c r="D29" s="75"/>
      <c r="E29" s="119"/>
      <c r="F29" s="119"/>
      <c r="G29" s="119"/>
      <c r="H29" s="119"/>
      <c r="I29" s="77"/>
      <c r="J29" s="79"/>
    </row>
    <row r="30" spans="1:10" ht="15.75" customHeight="1">
      <c r="A30" s="72" t="s">
        <v>69</v>
      </c>
      <c r="B30" s="73"/>
      <c r="C30" s="74"/>
      <c r="D30" s="75"/>
      <c r="E30" s="119"/>
      <c r="F30" s="119"/>
      <c r="G30" s="119"/>
      <c r="H30" s="119"/>
      <c r="I30" s="77"/>
      <c r="J30" s="79"/>
    </row>
    <row r="31" spans="1:10" ht="15.75" customHeight="1">
      <c r="A31" s="72" t="s">
        <v>81</v>
      </c>
      <c r="B31" s="73"/>
      <c r="C31" s="74"/>
      <c r="D31" s="75"/>
      <c r="E31" s="119"/>
      <c r="F31" s="119"/>
      <c r="G31" s="119"/>
      <c r="H31" s="119"/>
      <c r="I31" s="77"/>
      <c r="J31" s="79"/>
    </row>
    <row r="32" spans="1:10" ht="16.5" customHeight="1">
      <c r="A32" s="72" t="s">
        <v>82</v>
      </c>
      <c r="B32" s="300"/>
      <c r="C32" s="300"/>
      <c r="D32" s="300"/>
      <c r="E32" s="119"/>
      <c r="F32" s="119"/>
      <c r="G32" s="119"/>
      <c r="H32" s="119"/>
      <c r="I32" s="77"/>
      <c r="J32" s="79"/>
    </row>
    <row r="33" spans="1:10" ht="16.5" customHeight="1">
      <c r="A33" s="72" t="s">
        <v>83</v>
      </c>
      <c r="B33" s="73"/>
      <c r="C33" s="74"/>
      <c r="D33" s="75"/>
      <c r="E33" s="119"/>
      <c r="F33" s="119"/>
      <c r="G33" s="119"/>
      <c r="H33" s="119"/>
      <c r="I33" s="77"/>
      <c r="J33" s="79"/>
    </row>
    <row r="34" spans="1:10" ht="16.5" customHeight="1">
      <c r="A34" s="72" t="s">
        <v>84</v>
      </c>
      <c r="B34" s="73"/>
      <c r="C34" s="74"/>
      <c r="D34" s="75"/>
      <c r="E34" s="119"/>
      <c r="F34" s="119"/>
      <c r="G34" s="119"/>
      <c r="H34" s="119"/>
      <c r="I34" s="77"/>
      <c r="J34" s="79"/>
    </row>
    <row r="35" spans="1:10" ht="16.5" customHeight="1">
      <c r="A35" s="72"/>
      <c r="B35" s="73"/>
      <c r="C35" s="74"/>
      <c r="D35" s="75"/>
      <c r="E35" s="119"/>
      <c r="F35" s="119"/>
      <c r="G35" s="119"/>
      <c r="H35" s="119"/>
      <c r="I35" s="77"/>
      <c r="J35" s="79"/>
    </row>
    <row r="36" spans="1:10" ht="16.5" customHeight="1">
      <c r="A36" s="72"/>
      <c r="B36" s="73"/>
      <c r="C36" s="74"/>
      <c r="D36" s="75"/>
      <c r="E36" s="119"/>
      <c r="F36" s="119"/>
      <c r="G36" s="119"/>
      <c r="H36" s="119"/>
      <c r="I36" s="77"/>
      <c r="J36" s="79"/>
    </row>
    <row r="37" spans="1:10" ht="16.5" customHeight="1">
      <c r="A37" s="72"/>
      <c r="B37" s="73"/>
      <c r="C37" s="74"/>
      <c r="D37" s="75"/>
      <c r="E37" s="119"/>
      <c r="F37" s="119"/>
      <c r="G37" s="119"/>
      <c r="H37" s="119"/>
      <c r="I37" s="77"/>
      <c r="J37" s="79"/>
    </row>
    <row r="38" spans="1:10" ht="16.5" customHeight="1">
      <c r="A38" s="72"/>
      <c r="B38" s="80"/>
      <c r="C38" s="81"/>
      <c r="D38" s="82"/>
      <c r="E38" s="119"/>
      <c r="F38" s="119"/>
      <c r="G38" s="119"/>
      <c r="H38" s="119"/>
      <c r="I38" s="77"/>
      <c r="J38" s="79"/>
    </row>
    <row r="39" spans="1:10" ht="16.5" customHeight="1">
      <c r="A39" s="72"/>
      <c r="B39" s="83"/>
      <c r="C39" s="122"/>
      <c r="D39" s="74"/>
      <c r="E39" s="120"/>
      <c r="F39" s="119"/>
      <c r="G39" s="121"/>
      <c r="H39" s="120"/>
      <c r="I39" s="77"/>
      <c r="J39" s="79"/>
    </row>
    <row r="40" spans="1:10" ht="16.5" customHeight="1" thickBot="1">
      <c r="A40" s="71"/>
      <c r="B40" s="301" t="s">
        <v>122</v>
      </c>
      <c r="C40" s="302"/>
      <c r="D40" s="301"/>
      <c r="E40" s="84">
        <f>SUM(E18:E39)</f>
        <v>1578</v>
      </c>
      <c r="F40" s="84"/>
      <c r="G40" s="84"/>
      <c r="H40" s="84">
        <f>SUM(H18:H39)</f>
        <v>1578</v>
      </c>
      <c r="I40" s="84"/>
      <c r="J40" s="85"/>
    </row>
    <row r="41" ht="13.5" thickTop="1"/>
    <row r="63" spans="1:10" ht="12.75">
      <c r="A63" s="266"/>
      <c r="B63" s="266"/>
      <c r="C63" s="266"/>
      <c r="D63" s="266"/>
      <c r="E63" s="266"/>
      <c r="F63" s="266"/>
      <c r="G63" s="266"/>
      <c r="H63" s="266"/>
      <c r="I63" s="266"/>
      <c r="J63" s="266"/>
    </row>
  </sheetData>
  <sheetProtection/>
  <mergeCells count="18">
    <mergeCell ref="E2:J2"/>
    <mergeCell ref="G12:G15"/>
    <mergeCell ref="H12:H15"/>
    <mergeCell ref="I12:I15"/>
    <mergeCell ref="J12:J15"/>
    <mergeCell ref="A6:J6"/>
    <mergeCell ref="A7:J7"/>
    <mergeCell ref="A8:J8"/>
    <mergeCell ref="A63:J63"/>
    <mergeCell ref="B16:D16"/>
    <mergeCell ref="B17:D17"/>
    <mergeCell ref="B32:D32"/>
    <mergeCell ref="B40:D40"/>
    <mergeCell ref="I11:J11"/>
    <mergeCell ref="A12:A15"/>
    <mergeCell ref="B12:D15"/>
    <mergeCell ref="E12:E15"/>
    <mergeCell ref="F12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zoomScalePageLayoutView="0" workbookViewId="0" topLeftCell="A1">
      <selection activeCell="L37" sqref="L37:N37"/>
    </sheetView>
  </sheetViews>
  <sheetFormatPr defaultColWidth="9.140625" defaultRowHeight="12.75"/>
  <cols>
    <col min="4" max="4" width="0" style="0" hidden="1" customWidth="1"/>
  </cols>
  <sheetData>
    <row r="1" spans="13:20" ht="12.75">
      <c r="M1" s="312" t="s">
        <v>277</v>
      </c>
      <c r="N1" s="312"/>
      <c r="O1" s="312"/>
      <c r="P1" s="312"/>
      <c r="Q1" s="312"/>
      <c r="R1" s="312"/>
      <c r="S1" s="183"/>
      <c r="T1" s="183"/>
    </row>
    <row r="2" spans="14:18" ht="12.75">
      <c r="N2" s="3"/>
      <c r="O2" s="3"/>
      <c r="P2" s="3"/>
      <c r="Q2" s="3"/>
      <c r="R2" s="3"/>
    </row>
    <row r="4" spans="2:18" ht="12.7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2:18" ht="12.75">
      <c r="B5" s="213" t="s">
        <v>278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ht="13.5" thickBot="1"/>
    <row r="7" spans="1:17" ht="13.5" thickTop="1">
      <c r="A7" s="313" t="s">
        <v>134</v>
      </c>
      <c r="B7" s="314"/>
      <c r="C7" s="315"/>
      <c r="D7" s="173"/>
      <c r="E7" s="174" t="s">
        <v>135</v>
      </c>
      <c r="F7" s="174" t="s">
        <v>136</v>
      </c>
      <c r="G7" s="174" t="s">
        <v>137</v>
      </c>
      <c r="H7" s="174" t="s">
        <v>138</v>
      </c>
      <c r="I7" s="174" t="s">
        <v>139</v>
      </c>
      <c r="J7" s="174" t="s">
        <v>140</v>
      </c>
      <c r="K7" s="174" t="s">
        <v>141</v>
      </c>
      <c r="L7" s="174" t="s">
        <v>142</v>
      </c>
      <c r="M7" s="174" t="s">
        <v>143</v>
      </c>
      <c r="N7" s="174" t="s">
        <v>144</v>
      </c>
      <c r="O7" s="174" t="s">
        <v>145</v>
      </c>
      <c r="P7" s="174" t="s">
        <v>146</v>
      </c>
      <c r="Q7" s="175" t="s">
        <v>123</v>
      </c>
    </row>
    <row r="8" spans="1:17" ht="12" customHeight="1">
      <c r="A8" s="316" t="s">
        <v>147</v>
      </c>
      <c r="B8" s="317"/>
      <c r="C8" s="317"/>
      <c r="D8" s="22"/>
      <c r="E8" s="22">
        <v>150</v>
      </c>
      <c r="F8" s="22">
        <v>155</v>
      </c>
      <c r="G8" s="22">
        <v>155</v>
      </c>
      <c r="H8" s="22">
        <v>170</v>
      </c>
      <c r="I8" s="22">
        <v>165</v>
      </c>
      <c r="J8" s="22">
        <v>160</v>
      </c>
      <c r="K8" s="22">
        <v>165</v>
      </c>
      <c r="L8" s="22">
        <v>155</v>
      </c>
      <c r="M8" s="22">
        <v>160</v>
      </c>
      <c r="N8" s="22">
        <v>160</v>
      </c>
      <c r="O8" s="22">
        <v>155</v>
      </c>
      <c r="P8" s="22">
        <v>150</v>
      </c>
      <c r="Q8" s="176">
        <f>SUM(E8:P8)</f>
        <v>1900</v>
      </c>
    </row>
    <row r="9" spans="1:17" ht="12.75">
      <c r="A9" s="318" t="s">
        <v>148</v>
      </c>
      <c r="B9" s="319"/>
      <c r="C9" s="319"/>
      <c r="D9" s="177"/>
      <c r="E9" s="167">
        <v>1650</v>
      </c>
      <c r="F9" s="167">
        <v>1655</v>
      </c>
      <c r="G9" s="167">
        <v>1645</v>
      </c>
      <c r="H9" s="167">
        <v>1650</v>
      </c>
      <c r="I9" s="167">
        <v>1650</v>
      </c>
      <c r="J9" s="167">
        <v>1645</v>
      </c>
      <c r="K9" s="167">
        <v>1640</v>
      </c>
      <c r="L9" s="167">
        <v>1650</v>
      </c>
      <c r="M9" s="167">
        <v>1650</v>
      </c>
      <c r="N9" s="167">
        <v>1645</v>
      </c>
      <c r="O9" s="167">
        <v>1650</v>
      </c>
      <c r="P9" s="167">
        <v>1656</v>
      </c>
      <c r="Q9" s="176">
        <f aca="true" t="shared" si="0" ref="Q9:Q17">SUM(E9:P9)</f>
        <v>19786</v>
      </c>
    </row>
    <row r="10" spans="1:17" ht="12.75" hidden="1">
      <c r="A10" s="320" t="s">
        <v>149</v>
      </c>
      <c r="B10" s="321"/>
      <c r="C10" s="322"/>
      <c r="D10" s="22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76">
        <f t="shared" si="0"/>
        <v>0</v>
      </c>
    </row>
    <row r="11" spans="1:17" ht="12.75" hidden="1">
      <c r="A11" s="320" t="s">
        <v>150</v>
      </c>
      <c r="B11" s="321"/>
      <c r="C11" s="322"/>
      <c r="D11" s="22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6">
        <f t="shared" si="0"/>
        <v>0</v>
      </c>
    </row>
    <row r="12" spans="1:17" ht="12.75">
      <c r="A12" s="320" t="s">
        <v>151</v>
      </c>
      <c r="B12" s="321"/>
      <c r="C12" s="322"/>
      <c r="D12" s="22"/>
      <c r="E12" s="168">
        <v>1170</v>
      </c>
      <c r="F12" s="168">
        <v>1165</v>
      </c>
      <c r="G12" s="168">
        <v>1170</v>
      </c>
      <c r="H12" s="168">
        <v>1170</v>
      </c>
      <c r="I12" s="168">
        <v>1170</v>
      </c>
      <c r="J12" s="168">
        <v>1165</v>
      </c>
      <c r="K12" s="168">
        <v>1165</v>
      </c>
      <c r="L12" s="168">
        <v>1170</v>
      </c>
      <c r="M12" s="168">
        <v>1170</v>
      </c>
      <c r="N12" s="168">
        <v>1170</v>
      </c>
      <c r="O12" s="168">
        <v>1170</v>
      </c>
      <c r="P12" s="168">
        <v>1176</v>
      </c>
      <c r="Q12" s="176">
        <f t="shared" si="0"/>
        <v>14031</v>
      </c>
    </row>
    <row r="13" spans="1:17" ht="12.75">
      <c r="A13" s="320" t="s">
        <v>152</v>
      </c>
      <c r="B13" s="321"/>
      <c r="C13" s="322"/>
      <c r="D13" s="22"/>
      <c r="E13" s="168">
        <v>200</v>
      </c>
      <c r="F13" s="168">
        <v>1395</v>
      </c>
      <c r="G13" s="168">
        <v>1395</v>
      </c>
      <c r="H13" s="168">
        <v>1390</v>
      </c>
      <c r="I13" s="168">
        <v>1395</v>
      </c>
      <c r="J13" s="168">
        <v>1390</v>
      </c>
      <c r="K13" s="168">
        <v>1395</v>
      </c>
      <c r="L13" s="168">
        <v>1395</v>
      </c>
      <c r="M13" s="168">
        <v>1400</v>
      </c>
      <c r="N13" s="168">
        <v>1395</v>
      </c>
      <c r="O13" s="168">
        <v>1396</v>
      </c>
      <c r="P13" s="168">
        <v>1401</v>
      </c>
      <c r="Q13" s="176">
        <f t="shared" si="0"/>
        <v>15547</v>
      </c>
    </row>
    <row r="14" spans="1:17" ht="12.75">
      <c r="A14" s="323" t="s">
        <v>153</v>
      </c>
      <c r="B14" s="324"/>
      <c r="C14" s="325"/>
      <c r="D14" s="22"/>
      <c r="E14" s="180">
        <f>SUM(E8:E13)</f>
        <v>3170</v>
      </c>
      <c r="F14" s="180">
        <f aca="true" t="shared" si="1" ref="F14:P14">SUM(F8:F13)</f>
        <v>4370</v>
      </c>
      <c r="G14" s="180">
        <f t="shared" si="1"/>
        <v>4365</v>
      </c>
      <c r="H14" s="180">
        <f t="shared" si="1"/>
        <v>4380</v>
      </c>
      <c r="I14" s="180">
        <f t="shared" si="1"/>
        <v>4380</v>
      </c>
      <c r="J14" s="180">
        <f t="shared" si="1"/>
        <v>4360</v>
      </c>
      <c r="K14" s="180">
        <f t="shared" si="1"/>
        <v>4365</v>
      </c>
      <c r="L14" s="180">
        <f t="shared" si="1"/>
        <v>4370</v>
      </c>
      <c r="M14" s="180">
        <f t="shared" si="1"/>
        <v>4380</v>
      </c>
      <c r="N14" s="180">
        <f t="shared" si="1"/>
        <v>4370</v>
      </c>
      <c r="O14" s="180">
        <f t="shared" si="1"/>
        <v>4371</v>
      </c>
      <c r="P14" s="180">
        <f t="shared" si="1"/>
        <v>4383</v>
      </c>
      <c r="Q14" s="176">
        <f t="shared" si="0"/>
        <v>51264</v>
      </c>
    </row>
    <row r="15" spans="1:17" ht="12.75">
      <c r="A15" s="335" t="s">
        <v>165</v>
      </c>
      <c r="B15" s="336"/>
      <c r="C15" s="337"/>
      <c r="D15" s="22"/>
      <c r="E15" s="168">
        <v>1705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78">
        <f>SUM(E15:P15)</f>
        <v>1705</v>
      </c>
    </row>
    <row r="16" spans="1:17" ht="12.75">
      <c r="A16" s="320" t="s">
        <v>154</v>
      </c>
      <c r="B16" s="321"/>
      <c r="C16" s="322"/>
      <c r="D16" s="22"/>
      <c r="E16" s="168"/>
      <c r="F16" s="168">
        <v>651</v>
      </c>
      <c r="G16" s="168">
        <v>900</v>
      </c>
      <c r="H16" s="168">
        <v>700</v>
      </c>
      <c r="I16" s="168"/>
      <c r="J16" s="168"/>
      <c r="K16" s="168"/>
      <c r="L16" s="168"/>
      <c r="M16" s="168"/>
      <c r="N16" s="168"/>
      <c r="O16" s="168"/>
      <c r="P16" s="168"/>
      <c r="Q16" s="176">
        <f t="shared" si="0"/>
        <v>2251</v>
      </c>
    </row>
    <row r="17" spans="1:17" ht="12.75">
      <c r="A17" s="326" t="s">
        <v>155</v>
      </c>
      <c r="B17" s="327"/>
      <c r="C17" s="327"/>
      <c r="D17" s="22"/>
      <c r="E17" s="180">
        <f>SUM(E14:E16)</f>
        <v>4875</v>
      </c>
      <c r="F17" s="180">
        <f aca="true" t="shared" si="2" ref="F17:P17">SUM(F14:F16)</f>
        <v>5021</v>
      </c>
      <c r="G17" s="180">
        <f t="shared" si="2"/>
        <v>5265</v>
      </c>
      <c r="H17" s="180">
        <f t="shared" si="2"/>
        <v>5080</v>
      </c>
      <c r="I17" s="180">
        <f t="shared" si="2"/>
        <v>4380</v>
      </c>
      <c r="J17" s="180">
        <f t="shared" si="2"/>
        <v>4360</v>
      </c>
      <c r="K17" s="180">
        <f t="shared" si="2"/>
        <v>4365</v>
      </c>
      <c r="L17" s="180">
        <f t="shared" si="2"/>
        <v>4370</v>
      </c>
      <c r="M17" s="180">
        <f t="shared" si="2"/>
        <v>4380</v>
      </c>
      <c r="N17" s="180">
        <f t="shared" si="2"/>
        <v>4370</v>
      </c>
      <c r="O17" s="180">
        <f t="shared" si="2"/>
        <v>4371</v>
      </c>
      <c r="P17" s="180">
        <f t="shared" si="2"/>
        <v>4383</v>
      </c>
      <c r="Q17" s="176">
        <f t="shared" si="0"/>
        <v>55220</v>
      </c>
    </row>
    <row r="18" spans="1:17" ht="12.75">
      <c r="A18" s="328" t="s">
        <v>156</v>
      </c>
      <c r="B18" s="329"/>
      <c r="C18" s="329"/>
      <c r="D18" s="118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9"/>
    </row>
    <row r="19" spans="1:17" ht="12.75">
      <c r="A19" s="316" t="s">
        <v>157</v>
      </c>
      <c r="B19" s="317"/>
      <c r="C19" s="317"/>
      <c r="D19" s="22"/>
      <c r="E19" s="168">
        <v>292</v>
      </c>
      <c r="F19" s="168">
        <v>1372</v>
      </c>
      <c r="G19" s="168">
        <v>1372</v>
      </c>
      <c r="H19" s="168">
        <v>1370</v>
      </c>
      <c r="I19" s="168">
        <v>1371</v>
      </c>
      <c r="J19" s="168">
        <v>1375</v>
      </c>
      <c r="K19" s="168">
        <v>1372</v>
      </c>
      <c r="L19" s="168">
        <v>1372</v>
      </c>
      <c r="M19" s="168">
        <v>1371</v>
      </c>
      <c r="N19" s="168">
        <v>1370</v>
      </c>
      <c r="O19" s="168">
        <v>1375</v>
      </c>
      <c r="P19" s="168">
        <v>1370</v>
      </c>
      <c r="Q19" s="178">
        <f>SUM(E19:P19)</f>
        <v>15382</v>
      </c>
    </row>
    <row r="20" spans="1:17" ht="12.75">
      <c r="A20" s="320" t="s">
        <v>158</v>
      </c>
      <c r="B20" s="321"/>
      <c r="C20" s="322"/>
      <c r="D20" s="22"/>
      <c r="E20" s="168">
        <v>85</v>
      </c>
      <c r="F20" s="168">
        <v>245</v>
      </c>
      <c r="G20" s="168">
        <v>245</v>
      </c>
      <c r="H20" s="168">
        <v>243</v>
      </c>
      <c r="I20" s="168">
        <v>243</v>
      </c>
      <c r="J20" s="168">
        <v>247</v>
      </c>
      <c r="K20" s="168">
        <v>243</v>
      </c>
      <c r="L20" s="168">
        <v>243</v>
      </c>
      <c r="M20" s="168">
        <v>243</v>
      </c>
      <c r="N20" s="168">
        <v>243</v>
      </c>
      <c r="O20" s="168">
        <v>247</v>
      </c>
      <c r="P20" s="168">
        <v>234</v>
      </c>
      <c r="Q20" s="178">
        <f aca="true" t="shared" si="3" ref="Q20:Q25">SUM(E20:P20)</f>
        <v>2761</v>
      </c>
    </row>
    <row r="21" spans="1:17" ht="12.75">
      <c r="A21" s="320" t="s">
        <v>159</v>
      </c>
      <c r="B21" s="321"/>
      <c r="C21" s="322"/>
      <c r="D21" s="22"/>
      <c r="E21" s="168">
        <v>1173</v>
      </c>
      <c r="F21" s="168">
        <v>1173</v>
      </c>
      <c r="G21" s="168">
        <v>1172</v>
      </c>
      <c r="H21" s="168">
        <v>1173</v>
      </c>
      <c r="I21" s="168">
        <v>1172</v>
      </c>
      <c r="J21" s="168">
        <v>1172</v>
      </c>
      <c r="K21" s="168">
        <v>1173</v>
      </c>
      <c r="L21" s="168">
        <v>1175</v>
      </c>
      <c r="M21" s="168">
        <v>1172</v>
      </c>
      <c r="N21" s="168">
        <v>1171</v>
      </c>
      <c r="O21" s="168">
        <v>1175</v>
      </c>
      <c r="P21" s="168">
        <v>1173</v>
      </c>
      <c r="Q21" s="178">
        <f t="shared" si="3"/>
        <v>14074</v>
      </c>
    </row>
    <row r="22" spans="1:17" ht="12.75">
      <c r="A22" s="320" t="s">
        <v>160</v>
      </c>
      <c r="B22" s="321"/>
      <c r="C22" s="322"/>
      <c r="D22" s="22"/>
      <c r="E22" s="168">
        <v>567</v>
      </c>
      <c r="F22" s="168">
        <v>567</v>
      </c>
      <c r="G22" s="168">
        <v>568</v>
      </c>
      <c r="H22" s="168">
        <v>570</v>
      </c>
      <c r="I22" s="168">
        <v>570</v>
      </c>
      <c r="J22" s="168">
        <v>565</v>
      </c>
      <c r="K22" s="168">
        <v>560</v>
      </c>
      <c r="L22" s="168">
        <v>570</v>
      </c>
      <c r="M22" s="168">
        <v>562</v>
      </c>
      <c r="N22" s="168">
        <v>560</v>
      </c>
      <c r="O22" s="168">
        <v>560</v>
      </c>
      <c r="P22" s="168">
        <v>585</v>
      </c>
      <c r="Q22" s="178">
        <f t="shared" si="3"/>
        <v>6804</v>
      </c>
    </row>
    <row r="23" spans="1:17" ht="12.75" hidden="1">
      <c r="A23" s="320" t="s">
        <v>161</v>
      </c>
      <c r="B23" s="321"/>
      <c r="C23" s="322"/>
      <c r="D23" s="22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78">
        <f t="shared" si="3"/>
        <v>0</v>
      </c>
    </row>
    <row r="24" spans="1:17" ht="12.75" hidden="1">
      <c r="A24" s="320" t="s">
        <v>25</v>
      </c>
      <c r="B24" s="321"/>
      <c r="C24" s="322"/>
      <c r="D24" s="22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78">
        <f t="shared" si="3"/>
        <v>0</v>
      </c>
    </row>
    <row r="25" spans="1:17" ht="12.75">
      <c r="A25" s="320" t="s">
        <v>162</v>
      </c>
      <c r="B25" s="321"/>
      <c r="C25" s="322"/>
      <c r="D25" s="22"/>
      <c r="E25" s="168">
        <v>1185</v>
      </c>
      <c r="F25" s="168">
        <v>1185</v>
      </c>
      <c r="G25" s="168">
        <v>1185</v>
      </c>
      <c r="H25" s="168">
        <v>1187</v>
      </c>
      <c r="I25" s="168">
        <v>1185</v>
      </c>
      <c r="J25" s="168">
        <v>1190</v>
      </c>
      <c r="K25" s="168">
        <v>1180</v>
      </c>
      <c r="L25" s="168">
        <v>1185</v>
      </c>
      <c r="M25" s="168">
        <v>1187</v>
      </c>
      <c r="N25" s="168">
        <v>1184</v>
      </c>
      <c r="O25" s="168">
        <v>1185</v>
      </c>
      <c r="P25" s="168">
        <v>1183</v>
      </c>
      <c r="Q25" s="178">
        <f t="shared" si="3"/>
        <v>14221</v>
      </c>
    </row>
    <row r="26" spans="1:17" ht="12.75">
      <c r="A26" s="323" t="s">
        <v>163</v>
      </c>
      <c r="B26" s="324"/>
      <c r="C26" s="325"/>
      <c r="D26" s="22"/>
      <c r="E26" s="182">
        <f>SUM(E19:E25)</f>
        <v>3302</v>
      </c>
      <c r="F26" s="182">
        <f aca="true" t="shared" si="4" ref="F26:Q26">SUM(F19:F25)</f>
        <v>4542</v>
      </c>
      <c r="G26" s="182">
        <f t="shared" si="4"/>
        <v>4542</v>
      </c>
      <c r="H26" s="182">
        <f t="shared" si="4"/>
        <v>4543</v>
      </c>
      <c r="I26" s="182">
        <f t="shared" si="4"/>
        <v>4541</v>
      </c>
      <c r="J26" s="182">
        <f t="shared" si="4"/>
        <v>4549</v>
      </c>
      <c r="K26" s="182">
        <f t="shared" si="4"/>
        <v>4528</v>
      </c>
      <c r="L26" s="182">
        <f t="shared" si="4"/>
        <v>4545</v>
      </c>
      <c r="M26" s="182">
        <f t="shared" si="4"/>
        <v>4535</v>
      </c>
      <c r="N26" s="182">
        <f t="shared" si="4"/>
        <v>4528</v>
      </c>
      <c r="O26" s="182">
        <f t="shared" si="4"/>
        <v>4542</v>
      </c>
      <c r="P26" s="182">
        <f t="shared" si="4"/>
        <v>4545</v>
      </c>
      <c r="Q26" s="182">
        <f t="shared" si="4"/>
        <v>53242</v>
      </c>
    </row>
    <row r="27" spans="1:17" ht="12.75" hidden="1">
      <c r="A27" s="320" t="s">
        <v>124</v>
      </c>
      <c r="B27" s="321"/>
      <c r="C27" s="322"/>
      <c r="D27" s="22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8"/>
    </row>
    <row r="28" spans="1:17" ht="12.75">
      <c r="A28" s="320" t="s">
        <v>125</v>
      </c>
      <c r="B28" s="321"/>
      <c r="C28" s="322"/>
      <c r="D28" s="22"/>
      <c r="E28" s="168"/>
      <c r="F28" s="168"/>
      <c r="G28" s="168">
        <v>1185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78">
        <f>SUM(E28:P28)</f>
        <v>1185</v>
      </c>
    </row>
    <row r="29" spans="1:17" ht="12.75" hidden="1">
      <c r="A29" s="320" t="s">
        <v>124</v>
      </c>
      <c r="B29" s="321"/>
      <c r="C29" s="322"/>
      <c r="D29" s="22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78">
        <f>SUM(E29:P29)</f>
        <v>0</v>
      </c>
    </row>
    <row r="30" spans="1:17" ht="12.75">
      <c r="A30" s="330" t="s">
        <v>166</v>
      </c>
      <c r="B30" s="331"/>
      <c r="C30" s="332"/>
      <c r="D30" s="22"/>
      <c r="E30" s="168">
        <v>39</v>
      </c>
      <c r="F30" s="168">
        <v>39</v>
      </c>
      <c r="G30" s="168">
        <v>39</v>
      </c>
      <c r="H30" s="168">
        <v>439</v>
      </c>
      <c r="I30" s="168">
        <v>39</v>
      </c>
      <c r="J30" s="168">
        <v>39</v>
      </c>
      <c r="K30" s="168">
        <v>39</v>
      </c>
      <c r="L30" s="168">
        <v>39</v>
      </c>
      <c r="M30" s="168">
        <v>39</v>
      </c>
      <c r="N30" s="168">
        <v>42</v>
      </c>
      <c r="O30" s="168"/>
      <c r="P30" s="168"/>
      <c r="Q30" s="178">
        <f>SUM(E30:P30)</f>
        <v>793</v>
      </c>
    </row>
    <row r="31" spans="1:17" ht="13.5" thickBot="1">
      <c r="A31" s="338" t="s">
        <v>164</v>
      </c>
      <c r="B31" s="339"/>
      <c r="C31" s="339"/>
      <c r="D31" s="57"/>
      <c r="E31" s="181">
        <f>SUM(E26:E30)</f>
        <v>3341</v>
      </c>
      <c r="F31" s="181">
        <f aca="true" t="shared" si="5" ref="F31:Q31">SUM(F26:F30)</f>
        <v>4581</v>
      </c>
      <c r="G31" s="181">
        <f t="shared" si="5"/>
        <v>5766</v>
      </c>
      <c r="H31" s="181">
        <f t="shared" si="5"/>
        <v>4982</v>
      </c>
      <c r="I31" s="181">
        <f t="shared" si="5"/>
        <v>4580</v>
      </c>
      <c r="J31" s="181">
        <f t="shared" si="5"/>
        <v>4588</v>
      </c>
      <c r="K31" s="181">
        <f t="shared" si="5"/>
        <v>4567</v>
      </c>
      <c r="L31" s="181">
        <f t="shared" si="5"/>
        <v>4584</v>
      </c>
      <c r="M31" s="181">
        <f t="shared" si="5"/>
        <v>4574</v>
      </c>
      <c r="N31" s="181">
        <f t="shared" si="5"/>
        <v>4570</v>
      </c>
      <c r="O31" s="181">
        <f t="shared" si="5"/>
        <v>4542</v>
      </c>
      <c r="P31" s="181">
        <f t="shared" si="5"/>
        <v>4545</v>
      </c>
      <c r="Q31" s="181">
        <f t="shared" si="5"/>
        <v>55220</v>
      </c>
    </row>
    <row r="32" spans="1:17" ht="13.5" thickTop="1">
      <c r="A32" s="169"/>
      <c r="B32" s="169"/>
      <c r="C32" s="169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71"/>
    </row>
    <row r="33" spans="1:17" ht="12.7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ht="12.75">
      <c r="A34" s="334"/>
      <c r="B34" s="334"/>
      <c r="C34" s="334"/>
      <c r="D34" s="334"/>
      <c r="E34" s="33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ht="12.75">
      <c r="A35" s="172"/>
      <c r="B35" s="172"/>
      <c r="C35" s="172"/>
      <c r="D35" s="172"/>
      <c r="E35" s="172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ht="12.7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ht="12.75">
      <c r="A37" s="155"/>
      <c r="B37" s="333"/>
      <c r="C37" s="333"/>
      <c r="D37" s="333"/>
      <c r="E37" s="333"/>
      <c r="F37" s="155"/>
      <c r="G37" s="155"/>
      <c r="H37" s="155"/>
      <c r="I37" s="155"/>
      <c r="J37" s="155"/>
      <c r="K37" s="155"/>
      <c r="L37" s="333"/>
      <c r="M37" s="333"/>
      <c r="N37" s="333"/>
      <c r="O37" s="155"/>
      <c r="P37" s="155"/>
      <c r="Q37" s="155"/>
    </row>
    <row r="38" spans="1:17" ht="12.75">
      <c r="A38" s="155"/>
      <c r="B38" s="333"/>
      <c r="C38" s="333"/>
      <c r="D38" s="334"/>
      <c r="E38" s="334"/>
      <c r="F38" s="155"/>
      <c r="G38" s="155"/>
      <c r="H38" s="155"/>
      <c r="I38" s="155"/>
      <c r="J38" s="155"/>
      <c r="K38" s="155"/>
      <c r="L38" s="333"/>
      <c r="M38" s="333"/>
      <c r="N38" s="333"/>
      <c r="O38" s="155"/>
      <c r="P38" s="155"/>
      <c r="Q38" s="155"/>
    </row>
  </sheetData>
  <sheetProtection/>
  <mergeCells count="33">
    <mergeCell ref="L38:N38"/>
    <mergeCell ref="B4:R4"/>
    <mergeCell ref="B5:R5"/>
    <mergeCell ref="A15:C15"/>
    <mergeCell ref="A31:C31"/>
    <mergeCell ref="A34:E34"/>
    <mergeCell ref="B37:E37"/>
    <mergeCell ref="L37:N37"/>
    <mergeCell ref="A27:C27"/>
    <mergeCell ref="A30:C30"/>
    <mergeCell ref="A23:C23"/>
    <mergeCell ref="A24:C24"/>
    <mergeCell ref="A25:C25"/>
    <mergeCell ref="A26:C26"/>
    <mergeCell ref="B38:E38"/>
    <mergeCell ref="A19:C19"/>
    <mergeCell ref="A20:C20"/>
    <mergeCell ref="A21:C21"/>
    <mergeCell ref="A22:C22"/>
    <mergeCell ref="A28:C28"/>
    <mergeCell ref="A29:C29"/>
    <mergeCell ref="A12:C12"/>
    <mergeCell ref="A13:C13"/>
    <mergeCell ref="A14:C14"/>
    <mergeCell ref="A16:C16"/>
    <mergeCell ref="A17:C17"/>
    <mergeCell ref="A18:C18"/>
    <mergeCell ref="A7:C7"/>
    <mergeCell ref="A8:C8"/>
    <mergeCell ref="A9:C9"/>
    <mergeCell ref="A10:C10"/>
    <mergeCell ref="A11:C11"/>
    <mergeCell ref="M1:R1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2012-02-24T11:54:19Z</cp:lastPrinted>
  <dcterms:created xsi:type="dcterms:W3CDTF">2004-08-25T07:05:16Z</dcterms:created>
  <dcterms:modified xsi:type="dcterms:W3CDTF">2012-02-24T12:19:12Z</dcterms:modified>
  <cp:category/>
  <cp:version/>
  <cp:contentType/>
  <cp:contentStatus/>
</cp:coreProperties>
</file>