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activeTab="2"/>
  </bookViews>
  <sheets>
    <sheet name="Felhalm." sheetId="1" r:id="rId1"/>
    <sheet name="Kiadás cim." sheetId="2" r:id="rId2"/>
    <sheet name="mérleg" sheetId="3" r:id="rId3"/>
    <sheet name="bev." sheetId="4" r:id="rId4"/>
    <sheet name="kiadás szakfel" sheetId="5" r:id="rId5"/>
    <sheet name="bev szalfel" sheetId="6" r:id="rId6"/>
  </sheets>
  <definedNames/>
  <calcPr fullCalcOnLoad="1"/>
</workbook>
</file>

<file path=xl/sharedStrings.xml><?xml version="1.0" encoding="utf-8"?>
<sst xmlns="http://schemas.openxmlformats.org/spreadsheetml/2006/main" count="239" uniqueCount="175">
  <si>
    <t xml:space="preserve">4. sz melléklet </t>
  </si>
  <si>
    <t>Sümegcsehi Önkormányzat  2011 évi költségvetés módosítása</t>
  </si>
  <si>
    <t>Felhalmozási mérleg</t>
  </si>
  <si>
    <t xml:space="preserve">Felhalmozási bevételek </t>
  </si>
  <si>
    <t>Megnevezés</t>
  </si>
  <si>
    <t>E</t>
  </si>
  <si>
    <t>M</t>
  </si>
  <si>
    <t>Kommunális adó 100%-a</t>
  </si>
  <si>
    <t>Törlesztés</t>
  </si>
  <si>
    <t>Építményadó 20%</t>
  </si>
  <si>
    <t>Lakáshoz jutás támogatása</t>
  </si>
  <si>
    <t>Felhalm. Átvétel váll.</t>
  </si>
  <si>
    <t>Orvosi rendelő felújítása</t>
  </si>
  <si>
    <t>TIOP TÁMOGATÁS</t>
  </si>
  <si>
    <t>TÁMOP támogatás (Előző évi fejlesztési pénzmaradványból történő megfinanszírozás miatt)</t>
  </si>
  <si>
    <t>KEOP 4.02/A pályázat Ált. Isk, és Kézművesház villamos-energiatakarékosságot ösztönző pályázat</t>
  </si>
  <si>
    <t>Összesen</t>
  </si>
  <si>
    <t>Lakásépítési tám</t>
  </si>
  <si>
    <t>TIOP eszközbeszerzés</t>
  </si>
  <si>
    <t>Felhalmozási pénzmaradvány</t>
  </si>
  <si>
    <t>3/b. sz. melléklet</t>
  </si>
  <si>
    <t>Sümegcsehi Önkormányzat 2011.  évi várható kiadásai címenként, kiemelt előirányzatonként</t>
  </si>
  <si>
    <t>( adatok e Ft-ban)</t>
  </si>
  <si>
    <t>Iskola</t>
  </si>
  <si>
    <t>Körjegyzőség</t>
  </si>
  <si>
    <t>Önkormányzat</t>
  </si>
  <si>
    <t xml:space="preserve">Összesen </t>
  </si>
  <si>
    <t>Személyi juttatás</t>
  </si>
  <si>
    <t>Munkaadót terh. Járulékok</t>
  </si>
  <si>
    <t>Dologi kiadás</t>
  </si>
  <si>
    <t>Működési kiadás</t>
  </si>
  <si>
    <t>Társ. és szocpol kiadás</t>
  </si>
  <si>
    <t>Felhalmozási kiadás</t>
  </si>
  <si>
    <t>Hitel visszafiz.</t>
  </si>
  <si>
    <t>2/a. melléklet</t>
  </si>
  <si>
    <t>2011. évi költségvetési bevételek előirányzata címenként és szakfeladatonként</t>
  </si>
  <si>
    <t>Szakfeladat</t>
  </si>
  <si>
    <t>Int. Műk.bev.</t>
  </si>
  <si>
    <t>önk. Sajátos műk bev.</t>
  </si>
  <si>
    <t>Tőke jellegű bev.</t>
  </si>
  <si>
    <t>Állami tám.</t>
  </si>
  <si>
    <t>Tám.ért.műk bev.</t>
  </si>
  <si>
    <t>Működési hitel</t>
  </si>
  <si>
    <t>562-912 Óvodai étkeztetés</t>
  </si>
  <si>
    <t>562-913 Iskolai étkeztetés</t>
  </si>
  <si>
    <t>562-917Munkahelyi vedéglátás</t>
  </si>
  <si>
    <t>889921 Szoc étkeztetés</t>
  </si>
  <si>
    <t>841-126 Igazgatás tev.</t>
  </si>
  <si>
    <t>751966 Önk. Fel.nem terv.</t>
  </si>
  <si>
    <t>841-403 Város és községgazd. Szolg.</t>
  </si>
  <si>
    <t>851-011 Óvodai nev. Isk. felkész.</t>
  </si>
  <si>
    <t>801214 Nappali rendsz. Ált.isk</t>
  </si>
  <si>
    <t>888-911 Napközi</t>
  </si>
  <si>
    <t>921815 Turista és Kézm. Ház</t>
  </si>
  <si>
    <t>923-127 Könyvtár</t>
  </si>
  <si>
    <t>1. sz. melléklet</t>
  </si>
  <si>
    <t xml:space="preserve">Sümegcsehi Önkormányzat 2011 évi költségvetési mérlege </t>
  </si>
  <si>
    <t>Működés                                                     adatok e Ft-ban</t>
  </si>
  <si>
    <t>Eredeti</t>
  </si>
  <si>
    <t>Módosított</t>
  </si>
  <si>
    <t>Int. Működési bevétel</t>
  </si>
  <si>
    <t>Önk. Sajátos műk bevétel</t>
  </si>
  <si>
    <t>Önk. Költségvetési támogatása és SZJA</t>
  </si>
  <si>
    <t>Támotásértékű műk. Bev.</t>
  </si>
  <si>
    <t>Működési bevételek összesen:</t>
  </si>
  <si>
    <t>Munkadót terh. Járulékok</t>
  </si>
  <si>
    <t>Támogatásért. Műk. Kiadás</t>
  </si>
  <si>
    <t>Ellátottak pénzbeli juttatása</t>
  </si>
  <si>
    <t>Hitel visszafizetés</t>
  </si>
  <si>
    <t>Működési kiadás  összesen:</t>
  </si>
  <si>
    <t>Fejlesztés                             adatok e Ft-ban</t>
  </si>
  <si>
    <t>Önk. felhal..bevételei</t>
  </si>
  <si>
    <t>Fejlesztéscélu tám.</t>
  </si>
  <si>
    <t>Felhalmozási célú bevételek összesen:</t>
  </si>
  <si>
    <t>Felhal. Peszk aátadás ÁHT.n kivülre</t>
  </si>
  <si>
    <t>Felhalmozási kiadás összesen:</t>
  </si>
  <si>
    <t>Bevételek összesen:</t>
  </si>
  <si>
    <t>Kiadások összesen:</t>
  </si>
  <si>
    <t>2. sz melléklet</t>
  </si>
  <si>
    <t>Sümegcsehi község Önkormányzat 2011 évi bevétele forrásonként</t>
  </si>
  <si>
    <t>Összesítő</t>
  </si>
  <si>
    <t>Sorszám</t>
  </si>
  <si>
    <t>2011 évi előirányzat e Ft-ban</t>
  </si>
  <si>
    <t>Önk.mük. Bevétel összesen:,ebből</t>
  </si>
  <si>
    <t>1.1</t>
  </si>
  <si>
    <t>Alaptev. Összefüggő bevétel</t>
  </si>
  <si>
    <t>1.2</t>
  </si>
  <si>
    <t>Int. Egyéb bev. (térítési díj)</t>
  </si>
  <si>
    <t>1.3</t>
  </si>
  <si>
    <t>Önk.sajátos bev. Ebből</t>
  </si>
  <si>
    <t>1.31</t>
  </si>
  <si>
    <t>Helyi adók</t>
  </si>
  <si>
    <t>1.32</t>
  </si>
  <si>
    <t>Gépjárműadó</t>
  </si>
  <si>
    <t>1.34</t>
  </si>
  <si>
    <t>Továbbszámlázott szolgáltatás</t>
  </si>
  <si>
    <t>2</t>
  </si>
  <si>
    <t>Támogatások kiegészítések</t>
  </si>
  <si>
    <t>2.1</t>
  </si>
  <si>
    <t>Normatív állami hj.</t>
  </si>
  <si>
    <t>2.2</t>
  </si>
  <si>
    <t>Kötöttcélu tám.</t>
  </si>
  <si>
    <t>SZJA</t>
  </si>
  <si>
    <t>3</t>
  </si>
  <si>
    <t>Támogatásértékű műk bev.</t>
  </si>
  <si>
    <t>3.1</t>
  </si>
  <si>
    <t>Döbröce fin. Körjegyzőséghez</t>
  </si>
  <si>
    <t>3.2</t>
  </si>
  <si>
    <t>Zala-Kar bejáró gyerekek.</t>
  </si>
  <si>
    <t>3.3</t>
  </si>
  <si>
    <t>Könyvtár tám.</t>
  </si>
  <si>
    <t>3.4</t>
  </si>
  <si>
    <t>Munkaügyi támogatás</t>
  </si>
  <si>
    <t>4</t>
  </si>
  <si>
    <t>Felhalmozási bevétel</t>
  </si>
  <si>
    <t>4.1</t>
  </si>
  <si>
    <t>4.2</t>
  </si>
  <si>
    <t>Orvosi rend pály.</t>
  </si>
  <si>
    <t>4.3</t>
  </si>
  <si>
    <t>TIOP Pály.</t>
  </si>
  <si>
    <t>4.4</t>
  </si>
  <si>
    <t>Felh. Pénz átv. (Aqvazala)</t>
  </si>
  <si>
    <t>4.5</t>
  </si>
  <si>
    <t>4.6</t>
  </si>
  <si>
    <t>NYDOP.5.2.1 Alap és járóbeteg ellátás</t>
  </si>
  <si>
    <t>5</t>
  </si>
  <si>
    <t>1-5 bevételek összesen</t>
  </si>
  <si>
    <t>Sümegcsehi Önkormányzat</t>
  </si>
  <si>
    <t>3/a melléklet</t>
  </si>
  <si>
    <t>2011. évi kiadások részletezése szakfeladatonként és kiemelt előirányzatonként</t>
  </si>
  <si>
    <t>Szakfeladat megnevezése</t>
  </si>
  <si>
    <t>Személyi juttatások</t>
  </si>
  <si>
    <t>Munkaadót terhelő jár.</t>
  </si>
  <si>
    <t>Felhalmozási kiad.</t>
  </si>
  <si>
    <t>Működési kiad.</t>
  </si>
  <si>
    <t>Társ. és szocpol.kiad</t>
  </si>
  <si>
    <t>hitel visszafiz</t>
  </si>
  <si>
    <t>841-126 Önk igazg.tev.</t>
  </si>
  <si>
    <t>889-942 Önk. által nyújtott lakástámogatás</t>
  </si>
  <si>
    <t>890-301 Civil szervezetek támogatása</t>
  </si>
  <si>
    <t>Védőnöi szolg.</t>
  </si>
  <si>
    <t>562-912 Óvodai int.étk.</t>
  </si>
  <si>
    <t>562-913 Isk étk.</t>
  </si>
  <si>
    <t>562-917 Munk.étk.</t>
  </si>
  <si>
    <t>522-110 Közutak hidak</t>
  </si>
  <si>
    <t>841-403 Város és közs.gazd.</t>
  </si>
  <si>
    <t>890-411 Közsélú tám.</t>
  </si>
  <si>
    <t>960-302 Köztemető</t>
  </si>
  <si>
    <t>841-402 Közvílágítás</t>
  </si>
  <si>
    <t>851-011 Óvodai nevelés</t>
  </si>
  <si>
    <t>852-011 Ált isk.okt.1-4 éf.</t>
  </si>
  <si>
    <t>852-021 Ált isk.okt.5-8 éf.</t>
  </si>
  <si>
    <t>855-914 Tanulószobai ell.</t>
  </si>
  <si>
    <t>855-911 Napközi ell.</t>
  </si>
  <si>
    <t>889-921 Szoc étk</t>
  </si>
  <si>
    <t>889-928 Falugondnoki szolg.</t>
  </si>
  <si>
    <t>882-122 Átmeneti segély</t>
  </si>
  <si>
    <t xml:space="preserve">882-117 Rendszeres gyermekvédelmi </t>
  </si>
  <si>
    <t>882-124 Rendkivüli gyermekvéd.</t>
  </si>
  <si>
    <t>882-129 Egyéb pénzbeni szoc ell.</t>
  </si>
  <si>
    <t>882-202 Közgyógyell.</t>
  </si>
  <si>
    <t>882-125 Mozgáskorl tám</t>
  </si>
  <si>
    <t>882-123 Temetési seg.</t>
  </si>
  <si>
    <t>882-118 Kieg gyermek.véd</t>
  </si>
  <si>
    <t>910-501 Turista ház</t>
  </si>
  <si>
    <t>910-123 Könyvtári szolg.</t>
  </si>
  <si>
    <t xml:space="preserve">931-102 Sport </t>
  </si>
  <si>
    <t>862-101 Háziorvosi ell.</t>
  </si>
  <si>
    <t>882-116 Ápolási díj</t>
  </si>
  <si>
    <t>882-112 Idöskoruak járadéka</t>
  </si>
  <si>
    <t>882-113 Lakásfenntartási tám</t>
  </si>
  <si>
    <t>882-111 Rendszeres szoc seg.</t>
  </si>
  <si>
    <t>Önk elszámolásai Körj.</t>
  </si>
  <si>
    <t>882-119 Ovodáztatási támogatás</t>
  </si>
  <si>
    <t xml:space="preserve">Felhalmozási kiadások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</si>
</sst>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0" fontId="7" fillId="0" borderId="4" xfId="0" applyNumberFormat="1" applyFont="1" applyFill="1" applyBorder="1" applyAlignment="1" applyProtection="1">
      <alignment/>
      <protection locked="0"/>
    </xf>
    <xf numFmtId="3" fontId="7" fillId="0" borderId="5" xfId="0" applyNumberFormat="1" applyFont="1" applyFill="1" applyBorder="1" applyAlignment="1" applyProtection="1">
      <alignment/>
      <protection locked="0"/>
    </xf>
    <xf numFmtId="0" fontId="7" fillId="0" borderId="1" xfId="0" applyNumberFormat="1" applyFont="1" applyFill="1" applyBorder="1" applyAlignment="1" applyProtection="1">
      <alignment/>
      <protection locked="0"/>
    </xf>
    <xf numFmtId="3" fontId="7" fillId="0" borderId="6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G31" sqref="G31"/>
    </sheetView>
  </sheetViews>
  <sheetFormatPr defaultColWidth="9.140625" defaultRowHeight="12.75"/>
  <cols>
    <col min="1" max="1" width="31.28125" style="0" customWidth="1"/>
    <col min="2" max="2" width="10.7109375" style="0" customWidth="1"/>
  </cols>
  <sheetData>
    <row r="1" ht="12.75">
      <c r="A1" t="s">
        <v>0</v>
      </c>
    </row>
    <row r="2" spans="1:2" ht="15.75">
      <c r="A2" s="1" t="s">
        <v>1</v>
      </c>
      <c r="B2" s="1"/>
    </row>
    <row r="3" spans="1:2" ht="15.75">
      <c r="A3" s="1"/>
      <c r="B3" s="1"/>
    </row>
    <row r="4" spans="1:2" ht="13.5">
      <c r="A4" s="63" t="s">
        <v>2</v>
      </c>
      <c r="B4" s="64"/>
    </row>
    <row r="5" spans="1:2" ht="15.75">
      <c r="A5" s="3"/>
      <c r="B5" s="3"/>
    </row>
    <row r="6" spans="1:2" ht="15.75">
      <c r="A6" s="4" t="s">
        <v>3</v>
      </c>
      <c r="B6" s="3"/>
    </row>
    <row r="7" spans="1:2" ht="15">
      <c r="A7" s="5"/>
      <c r="B7" s="6"/>
    </row>
    <row r="8" spans="1:2" ht="15.75">
      <c r="A8" s="7" t="s">
        <v>4</v>
      </c>
      <c r="B8" s="8"/>
    </row>
    <row r="9" spans="1:3" ht="15.75">
      <c r="A9" s="7"/>
      <c r="B9" s="9" t="s">
        <v>5</v>
      </c>
      <c r="C9" s="10" t="s">
        <v>6</v>
      </c>
    </row>
    <row r="10" spans="1:3" ht="15">
      <c r="A10" s="11" t="s">
        <v>7</v>
      </c>
      <c r="B10" s="12">
        <v>2300</v>
      </c>
      <c r="C10" s="13">
        <v>0</v>
      </c>
    </row>
    <row r="11" spans="1:3" ht="15">
      <c r="A11" s="11" t="s">
        <v>8</v>
      </c>
      <c r="B11" s="12">
        <v>200</v>
      </c>
      <c r="C11" s="13">
        <v>200</v>
      </c>
    </row>
    <row r="12" spans="1:3" ht="15">
      <c r="A12" s="11" t="s">
        <v>9</v>
      </c>
      <c r="B12" s="12">
        <v>40</v>
      </c>
      <c r="C12" s="13">
        <v>0</v>
      </c>
    </row>
    <row r="13" spans="1:3" ht="15">
      <c r="A13" s="11" t="s">
        <v>10</v>
      </c>
      <c r="B13" s="12">
        <v>1138</v>
      </c>
      <c r="C13" s="13">
        <v>0</v>
      </c>
    </row>
    <row r="14" spans="1:3" ht="15">
      <c r="A14" s="11" t="s">
        <v>11</v>
      </c>
      <c r="B14" s="12">
        <v>130</v>
      </c>
      <c r="C14" s="13">
        <v>130</v>
      </c>
    </row>
    <row r="15" spans="1:3" ht="15">
      <c r="A15" s="14" t="s">
        <v>12</v>
      </c>
      <c r="B15" s="12">
        <v>5000</v>
      </c>
      <c r="C15" s="13">
        <v>5000</v>
      </c>
    </row>
    <row r="16" spans="1:3" ht="14.25" customHeight="1">
      <c r="A16" s="14" t="s">
        <v>13</v>
      </c>
      <c r="B16" s="12">
        <v>7326</v>
      </c>
      <c r="C16" s="13">
        <v>7326</v>
      </c>
    </row>
    <row r="17" spans="1:4" ht="65.25" customHeight="1">
      <c r="A17" s="15" t="s">
        <v>14</v>
      </c>
      <c r="B17" s="16">
        <v>2834</v>
      </c>
      <c r="C17" s="17">
        <v>2834</v>
      </c>
      <c r="D17" s="18"/>
    </row>
    <row r="18" spans="1:4" ht="60" customHeight="1">
      <c r="A18" s="15" t="s">
        <v>15</v>
      </c>
      <c r="B18" s="16"/>
      <c r="C18" s="17">
        <v>12100</v>
      </c>
      <c r="D18" s="18"/>
    </row>
    <row r="19" spans="1:3" ht="15.75">
      <c r="A19" s="19" t="s">
        <v>16</v>
      </c>
      <c r="B19" s="20">
        <f>SUM(B10:B17)</f>
        <v>18968</v>
      </c>
      <c r="C19" s="21">
        <f>SUM(C10:C18)</f>
        <v>27590</v>
      </c>
    </row>
    <row r="20" spans="1:3" ht="15">
      <c r="A20" s="6"/>
      <c r="B20" s="6"/>
      <c r="C20" s="22"/>
    </row>
    <row r="21" spans="1:2" ht="15">
      <c r="A21" s="6"/>
      <c r="B21" s="6"/>
    </row>
    <row r="22" spans="1:2" ht="15">
      <c r="A22" s="6"/>
      <c r="B22" s="6"/>
    </row>
    <row r="23" spans="1:2" ht="15">
      <c r="A23" s="6"/>
      <c r="B23" s="6"/>
    </row>
    <row r="24" spans="1:2" ht="15">
      <c r="A24" s="6"/>
      <c r="B24" s="6"/>
    </row>
    <row r="25" spans="1:2" ht="15.75">
      <c r="A25" s="1" t="s">
        <v>174</v>
      </c>
      <c r="B25" s="6"/>
    </row>
    <row r="26" spans="1:2" ht="15">
      <c r="A26" s="6"/>
      <c r="B26" s="6"/>
    </row>
    <row r="27" spans="1:2" ht="15.75">
      <c r="A27" s="7" t="s">
        <v>4</v>
      </c>
      <c r="B27" s="8"/>
    </row>
    <row r="28" spans="1:3" ht="15.75">
      <c r="A28" s="7"/>
      <c r="B28" s="9" t="s">
        <v>5</v>
      </c>
      <c r="C28" s="10" t="s">
        <v>6</v>
      </c>
    </row>
    <row r="29" spans="1:3" ht="15">
      <c r="A29" s="11" t="s">
        <v>17</v>
      </c>
      <c r="B29" s="12">
        <v>600</v>
      </c>
      <c r="C29" s="13">
        <v>100</v>
      </c>
    </row>
    <row r="30" spans="1:3" ht="15">
      <c r="A30" s="11" t="s">
        <v>12</v>
      </c>
      <c r="B30" s="12">
        <v>6250</v>
      </c>
      <c r="C30" s="13">
        <v>6250</v>
      </c>
    </row>
    <row r="31" spans="1:3" ht="15">
      <c r="A31" s="11" t="s">
        <v>18</v>
      </c>
      <c r="B31" s="12">
        <v>7326</v>
      </c>
      <c r="C31" s="13">
        <v>7326</v>
      </c>
    </row>
    <row r="32" spans="1:3" ht="13.5" customHeight="1">
      <c r="A32" s="11" t="s">
        <v>19</v>
      </c>
      <c r="B32" s="12">
        <v>4792</v>
      </c>
      <c r="C32" s="13">
        <v>0</v>
      </c>
    </row>
    <row r="33" spans="1:3" ht="60.75" customHeight="1">
      <c r="A33" s="15" t="s">
        <v>15</v>
      </c>
      <c r="B33" s="12"/>
      <c r="C33" s="13">
        <v>13914</v>
      </c>
    </row>
    <row r="34" spans="1:3" ht="15.75">
      <c r="A34" s="19" t="s">
        <v>16</v>
      </c>
      <c r="B34" s="20">
        <f>SUM(B29:B32)</f>
        <v>18968</v>
      </c>
      <c r="C34" s="21">
        <f>SUM(C29:C33)</f>
        <v>27590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4"/>
    </sheetView>
  </sheetViews>
  <sheetFormatPr defaultColWidth="9.140625" defaultRowHeight="12.75"/>
  <cols>
    <col min="2" max="2" width="25.28125" style="0" customWidth="1"/>
  </cols>
  <sheetData>
    <row r="1" spans="1:9" ht="12.75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71"/>
      <c r="B3" s="71"/>
      <c r="C3" s="71"/>
      <c r="D3" s="71"/>
      <c r="E3" s="71"/>
      <c r="F3" s="71"/>
      <c r="G3" s="71"/>
      <c r="H3" s="71"/>
      <c r="I3" s="71"/>
    </row>
    <row r="4" spans="1:9" ht="12.75">
      <c r="A4" s="72" t="s">
        <v>22</v>
      </c>
      <c r="B4" s="72"/>
      <c r="C4" s="72"/>
      <c r="D4" s="72"/>
      <c r="E4" s="72"/>
      <c r="F4" s="72"/>
      <c r="G4" s="72"/>
      <c r="H4" s="72"/>
      <c r="I4" s="72"/>
    </row>
    <row r="5" spans="1:10" ht="12.75">
      <c r="A5" s="13"/>
      <c r="B5" s="13"/>
      <c r="C5" s="65" t="s">
        <v>23</v>
      </c>
      <c r="D5" s="66"/>
      <c r="E5" s="65" t="s">
        <v>24</v>
      </c>
      <c r="F5" s="66"/>
      <c r="G5" s="65" t="s">
        <v>25</v>
      </c>
      <c r="H5" s="66"/>
      <c r="I5" s="67" t="s">
        <v>26</v>
      </c>
      <c r="J5" s="68"/>
    </row>
    <row r="6" spans="1:10" ht="12.75">
      <c r="A6" s="13"/>
      <c r="B6" s="13"/>
      <c r="C6" s="10" t="s">
        <v>5</v>
      </c>
      <c r="D6" s="10" t="s">
        <v>6</v>
      </c>
      <c r="E6" s="10" t="s">
        <v>5</v>
      </c>
      <c r="F6" s="10" t="s">
        <v>6</v>
      </c>
      <c r="G6" s="10" t="s">
        <v>5</v>
      </c>
      <c r="H6" s="10" t="s">
        <v>6</v>
      </c>
      <c r="I6" s="10" t="s">
        <v>5</v>
      </c>
      <c r="J6" s="25" t="s">
        <v>6</v>
      </c>
    </row>
    <row r="7" spans="1:10" ht="12.75">
      <c r="A7" s="13">
        <v>1</v>
      </c>
      <c r="B7" s="13" t="s">
        <v>27</v>
      </c>
      <c r="C7" s="26">
        <v>47158</v>
      </c>
      <c r="D7" s="26">
        <v>47158</v>
      </c>
      <c r="E7" s="26">
        <v>13593</v>
      </c>
      <c r="F7" s="26">
        <v>13593</v>
      </c>
      <c r="G7" s="26">
        <v>13024</v>
      </c>
      <c r="H7" s="26">
        <v>13529</v>
      </c>
      <c r="I7" s="27">
        <f>SUM(C7+E7+G7)</f>
        <v>73775</v>
      </c>
      <c r="J7" s="27">
        <f>SUM(D7+F7+H7)</f>
        <v>74280</v>
      </c>
    </row>
    <row r="8" spans="1:10" ht="12.75">
      <c r="A8" s="13">
        <v>2</v>
      </c>
      <c r="B8" s="13" t="s">
        <v>28</v>
      </c>
      <c r="C8" s="26">
        <v>12886</v>
      </c>
      <c r="D8" s="26">
        <v>12886</v>
      </c>
      <c r="E8" s="26">
        <v>3285</v>
      </c>
      <c r="F8" s="26">
        <v>3285</v>
      </c>
      <c r="G8" s="26">
        <v>3464</v>
      </c>
      <c r="H8" s="26">
        <v>3600</v>
      </c>
      <c r="I8" s="27">
        <f aca="true" t="shared" si="0" ref="I8:J14">SUM(C8+E8+G8)</f>
        <v>19635</v>
      </c>
      <c r="J8" s="27">
        <f t="shared" si="0"/>
        <v>19771</v>
      </c>
    </row>
    <row r="9" spans="1:10" ht="12.75">
      <c r="A9" s="13">
        <v>3</v>
      </c>
      <c r="B9" s="13" t="s">
        <v>29</v>
      </c>
      <c r="C9" s="26">
        <v>21300</v>
      </c>
      <c r="D9" s="26">
        <v>21300</v>
      </c>
      <c r="E9" s="26">
        <v>5147</v>
      </c>
      <c r="F9" s="26">
        <v>5147</v>
      </c>
      <c r="G9" s="26">
        <v>14087</v>
      </c>
      <c r="H9" s="26">
        <v>13446</v>
      </c>
      <c r="I9" s="27">
        <f t="shared" si="0"/>
        <v>40534</v>
      </c>
      <c r="J9" s="27">
        <f t="shared" si="0"/>
        <v>39893</v>
      </c>
    </row>
    <row r="10" spans="1:10" ht="12.75">
      <c r="A10" s="13">
        <v>4</v>
      </c>
      <c r="B10" s="13" t="s">
        <v>30</v>
      </c>
      <c r="C10" s="26"/>
      <c r="D10" s="26"/>
      <c r="E10" s="26"/>
      <c r="F10" s="26"/>
      <c r="G10" s="26">
        <v>4848</v>
      </c>
      <c r="H10" s="26">
        <v>4848</v>
      </c>
      <c r="I10" s="27">
        <f t="shared" si="0"/>
        <v>4848</v>
      </c>
      <c r="J10" s="27">
        <f t="shared" si="0"/>
        <v>4848</v>
      </c>
    </row>
    <row r="11" spans="1:10" ht="12.75">
      <c r="A11" s="13">
        <v>5</v>
      </c>
      <c r="B11" s="13" t="s">
        <v>31</v>
      </c>
      <c r="C11" s="26"/>
      <c r="D11" s="26"/>
      <c r="E11" s="26"/>
      <c r="F11" s="26"/>
      <c r="G11" s="26">
        <v>13151</v>
      </c>
      <c r="H11" s="26">
        <v>13151</v>
      </c>
      <c r="I11" s="27">
        <f t="shared" si="0"/>
        <v>13151</v>
      </c>
      <c r="J11" s="27">
        <f t="shared" si="0"/>
        <v>13151</v>
      </c>
    </row>
    <row r="12" spans="1:10" ht="12.75">
      <c r="A12" s="13">
        <v>6</v>
      </c>
      <c r="B12" s="13" t="s">
        <v>32</v>
      </c>
      <c r="C12" s="26"/>
      <c r="D12" s="26"/>
      <c r="E12" s="26"/>
      <c r="F12" s="26"/>
      <c r="G12" s="26">
        <v>18968</v>
      </c>
      <c r="H12" s="26">
        <v>27590</v>
      </c>
      <c r="I12" s="27">
        <f t="shared" si="0"/>
        <v>18968</v>
      </c>
      <c r="J12" s="27">
        <f t="shared" si="0"/>
        <v>27590</v>
      </c>
    </row>
    <row r="13" spans="1:10" ht="12.75">
      <c r="A13" s="13">
        <v>7</v>
      </c>
      <c r="B13" s="13" t="s">
        <v>33</v>
      </c>
      <c r="C13" s="26"/>
      <c r="D13" s="26"/>
      <c r="E13" s="26"/>
      <c r="F13" s="26"/>
      <c r="G13" s="26">
        <v>5284</v>
      </c>
      <c r="H13" s="26">
        <v>5284</v>
      </c>
      <c r="I13" s="27">
        <f t="shared" si="0"/>
        <v>5284</v>
      </c>
      <c r="J13" s="27">
        <f t="shared" si="0"/>
        <v>5284</v>
      </c>
    </row>
    <row r="14" spans="1:10" ht="12.75">
      <c r="A14" s="21">
        <v>8</v>
      </c>
      <c r="B14" s="21" t="s">
        <v>16</v>
      </c>
      <c r="C14" s="27">
        <v>81344</v>
      </c>
      <c r="D14" s="27">
        <f>SUM(D7:D13)</f>
        <v>81344</v>
      </c>
      <c r="E14" s="27">
        <v>22025</v>
      </c>
      <c r="F14" s="27">
        <f>SUM(F7:F13)</f>
        <v>22025</v>
      </c>
      <c r="G14" s="27">
        <v>72826</v>
      </c>
      <c r="H14" s="27">
        <f>SUM(H7:H13)</f>
        <v>81448</v>
      </c>
      <c r="I14" s="27">
        <f t="shared" si="0"/>
        <v>176195</v>
      </c>
      <c r="J14" s="27">
        <f t="shared" si="0"/>
        <v>184817</v>
      </c>
    </row>
  </sheetData>
  <mergeCells count="8">
    <mergeCell ref="A1:I1"/>
    <mergeCell ref="A2:I2"/>
    <mergeCell ref="A3:I3"/>
    <mergeCell ref="A4:I4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6.28125" style="0" customWidth="1"/>
    <col min="2" max="2" width="11.57421875" style="0" customWidth="1"/>
  </cols>
  <sheetData>
    <row r="1" spans="1:4" ht="12.75">
      <c r="A1" s="2" t="s">
        <v>55</v>
      </c>
      <c r="B1" s="2"/>
      <c r="C1" s="2"/>
      <c r="D1" s="2"/>
    </row>
    <row r="2" spans="1:4" ht="12.75">
      <c r="A2" s="73" t="s">
        <v>56</v>
      </c>
      <c r="B2" s="73"/>
      <c r="C2" s="73"/>
      <c r="D2" s="73"/>
    </row>
    <row r="4" spans="1:4" ht="12.75">
      <c r="A4" s="28" t="s">
        <v>57</v>
      </c>
      <c r="B4" s="28"/>
      <c r="C4" s="28"/>
      <c r="D4" s="28"/>
    </row>
    <row r="6" spans="1:3" ht="12.75">
      <c r="A6" s="21" t="s">
        <v>4</v>
      </c>
      <c r="B6" s="10" t="s">
        <v>58</v>
      </c>
      <c r="C6" s="21" t="s">
        <v>59</v>
      </c>
    </row>
    <row r="7" spans="1:3" ht="12.75">
      <c r="A7" s="13" t="s">
        <v>60</v>
      </c>
      <c r="B7" s="26">
        <v>8589</v>
      </c>
      <c r="C7" s="13">
        <v>8589</v>
      </c>
    </row>
    <row r="8" spans="1:3" ht="12.75">
      <c r="A8" s="13" t="s">
        <v>61</v>
      </c>
      <c r="B8" s="26">
        <v>26560</v>
      </c>
      <c r="C8" s="13">
        <v>30038</v>
      </c>
    </row>
    <row r="9" spans="1:3" ht="12.75">
      <c r="A9" s="13" t="s">
        <v>62</v>
      </c>
      <c r="B9" s="26">
        <v>72210</v>
      </c>
      <c r="C9" s="13">
        <v>80960</v>
      </c>
    </row>
    <row r="10" spans="1:3" ht="12.75">
      <c r="A10" s="13" t="s">
        <v>63</v>
      </c>
      <c r="B10" s="26">
        <v>17584</v>
      </c>
      <c r="C10" s="13">
        <v>17584</v>
      </c>
    </row>
    <row r="11" spans="1:3" ht="12.75">
      <c r="A11" s="13" t="s">
        <v>42</v>
      </c>
      <c r="B11" s="26">
        <v>32284</v>
      </c>
      <c r="C11" s="13">
        <v>20056</v>
      </c>
    </row>
    <row r="12" spans="1:3" ht="12.75">
      <c r="A12" s="21" t="s">
        <v>64</v>
      </c>
      <c r="B12" s="27">
        <f>SUM(B7:B11)</f>
        <v>157227</v>
      </c>
      <c r="C12" s="21">
        <f>SUM(C7:C11)</f>
        <v>157227</v>
      </c>
    </row>
    <row r="13" spans="1:3" ht="12.75">
      <c r="A13" s="13" t="s">
        <v>27</v>
      </c>
      <c r="B13" s="26">
        <v>73775</v>
      </c>
      <c r="C13" s="13">
        <v>74280</v>
      </c>
    </row>
    <row r="14" spans="1:3" ht="12.75">
      <c r="A14" s="13" t="s">
        <v>65</v>
      </c>
      <c r="B14" s="26">
        <v>19635</v>
      </c>
      <c r="C14" s="13">
        <v>19771</v>
      </c>
    </row>
    <row r="15" spans="1:3" ht="12.75">
      <c r="A15" s="13" t="s">
        <v>29</v>
      </c>
      <c r="B15" s="26">
        <v>40534</v>
      </c>
      <c r="C15" s="13">
        <v>39893</v>
      </c>
    </row>
    <row r="16" spans="1:3" ht="12.75">
      <c r="A16" s="13" t="s">
        <v>66</v>
      </c>
      <c r="B16" s="26">
        <v>4848</v>
      </c>
      <c r="C16" s="13">
        <v>4848</v>
      </c>
    </row>
    <row r="17" spans="1:3" ht="12.75">
      <c r="A17" s="13" t="s">
        <v>67</v>
      </c>
      <c r="B17" s="26">
        <v>13151</v>
      </c>
      <c r="C17" s="13">
        <v>13151</v>
      </c>
    </row>
    <row r="18" spans="1:3" ht="12.75">
      <c r="A18" s="13" t="s">
        <v>68</v>
      </c>
      <c r="B18" s="26">
        <v>5284</v>
      </c>
      <c r="C18" s="13">
        <v>5284</v>
      </c>
    </row>
    <row r="19" spans="1:3" ht="12.75">
      <c r="A19" s="21" t="s">
        <v>69</v>
      </c>
      <c r="B19" s="27">
        <f>SUM(B13:B18)</f>
        <v>157227</v>
      </c>
      <c r="C19" s="21">
        <f>SUM(C13:C18)</f>
        <v>157227</v>
      </c>
    </row>
    <row r="20" spans="1:2" ht="12.75">
      <c r="A20" s="30"/>
      <c r="B20" s="30"/>
    </row>
    <row r="21" spans="1:2" ht="12.75">
      <c r="A21" s="74" t="s">
        <v>70</v>
      </c>
      <c r="B21" s="74"/>
    </row>
    <row r="22" spans="1:2" ht="12.75">
      <c r="A22" s="31"/>
      <c r="B22" s="31"/>
    </row>
    <row r="23" spans="1:3" ht="12.75">
      <c r="A23" s="21" t="s">
        <v>4</v>
      </c>
      <c r="B23" s="10" t="s">
        <v>58</v>
      </c>
      <c r="C23" s="21" t="s">
        <v>59</v>
      </c>
    </row>
    <row r="24" spans="1:3" ht="12.75">
      <c r="A24" s="13" t="s">
        <v>71</v>
      </c>
      <c r="B24" s="13">
        <v>2470</v>
      </c>
      <c r="C24" s="13">
        <v>330</v>
      </c>
    </row>
    <row r="25" spans="1:3" ht="12.75">
      <c r="A25" s="13" t="s">
        <v>72</v>
      </c>
      <c r="B25" s="26">
        <v>16498</v>
      </c>
      <c r="C25" s="13">
        <v>27260</v>
      </c>
    </row>
    <row r="26" spans="1:3" ht="12.75">
      <c r="A26" s="13"/>
      <c r="B26" s="26"/>
      <c r="C26" s="13"/>
    </row>
    <row r="27" spans="1:4" ht="27" customHeight="1">
      <c r="A27" s="32" t="s">
        <v>73</v>
      </c>
      <c r="B27" s="33">
        <f>SUM(B24:B26)</f>
        <v>18968</v>
      </c>
      <c r="C27" s="32">
        <f>SUM(C24:C26)</f>
        <v>27590</v>
      </c>
      <c r="D27" s="18"/>
    </row>
    <row r="28" spans="1:3" ht="12.75">
      <c r="A28" s="13" t="s">
        <v>32</v>
      </c>
      <c r="B28" s="26">
        <v>18368</v>
      </c>
      <c r="C28" s="13">
        <v>27590</v>
      </c>
    </row>
    <row r="29" spans="1:3" ht="12.75">
      <c r="A29" s="13" t="s">
        <v>74</v>
      </c>
      <c r="B29" s="26">
        <v>600</v>
      </c>
      <c r="C29" s="13"/>
    </row>
    <row r="30" spans="1:3" ht="12.75">
      <c r="A30" s="21" t="s">
        <v>75</v>
      </c>
      <c r="B30" s="27">
        <f>SUM(B28:B29)</f>
        <v>18968</v>
      </c>
      <c r="C30" s="21">
        <f>SUM(C28:C29)</f>
        <v>27590</v>
      </c>
    </row>
    <row r="31" spans="1:3" ht="12.75">
      <c r="A31" s="21" t="s">
        <v>76</v>
      </c>
      <c r="B31" s="27">
        <f>SUM(B12+B27)</f>
        <v>176195</v>
      </c>
      <c r="C31" s="21">
        <f>SUM(C12+C27)</f>
        <v>184817</v>
      </c>
    </row>
    <row r="32" spans="1:3" ht="12.75">
      <c r="A32" s="21" t="s">
        <v>77</v>
      </c>
      <c r="B32" s="27">
        <f>SUM(B19+B30)</f>
        <v>176195</v>
      </c>
      <c r="C32" s="21">
        <f>SUM(C19+C30)</f>
        <v>184817</v>
      </c>
    </row>
  </sheetData>
  <mergeCells count="2">
    <mergeCell ref="A2:D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31" sqref="D31"/>
    </sheetView>
  </sheetViews>
  <sheetFormatPr defaultColWidth="9.140625" defaultRowHeight="12.75"/>
  <cols>
    <col min="2" max="2" width="32.140625" style="0" customWidth="1"/>
  </cols>
  <sheetData>
    <row r="1" ht="12.75">
      <c r="A1" t="s">
        <v>78</v>
      </c>
    </row>
    <row r="3" spans="1:5" ht="12.75">
      <c r="A3" s="75" t="s">
        <v>79</v>
      </c>
      <c r="B3" s="75"/>
      <c r="C3" s="75"/>
      <c r="D3" s="75"/>
      <c r="E3" s="75"/>
    </row>
    <row r="4" spans="1:5" ht="12.75">
      <c r="A4" s="75" t="s">
        <v>80</v>
      </c>
      <c r="B4" s="75"/>
      <c r="C4" s="75"/>
      <c r="D4" s="75"/>
      <c r="E4" s="75"/>
    </row>
    <row r="6" spans="1:5" ht="51">
      <c r="A6" s="34" t="s">
        <v>81</v>
      </c>
      <c r="B6" s="34" t="s">
        <v>4</v>
      </c>
      <c r="C6" s="23" t="s">
        <v>82</v>
      </c>
      <c r="D6" s="30" t="s">
        <v>59</v>
      </c>
      <c r="E6" s="30"/>
    </row>
    <row r="7" spans="1:5" ht="25.5">
      <c r="A7" s="21">
        <v>1</v>
      </c>
      <c r="B7" s="32" t="s">
        <v>83</v>
      </c>
      <c r="C7" s="27">
        <v>15939</v>
      </c>
      <c r="D7" s="27">
        <v>15939</v>
      </c>
      <c r="E7" s="30"/>
    </row>
    <row r="8" spans="1:5" ht="12.75">
      <c r="A8" s="35" t="s">
        <v>84</v>
      </c>
      <c r="B8" s="13" t="s">
        <v>85</v>
      </c>
      <c r="C8" s="26">
        <v>465</v>
      </c>
      <c r="D8" s="26">
        <v>465</v>
      </c>
      <c r="E8" s="30"/>
    </row>
    <row r="9" spans="1:5" ht="12.75">
      <c r="A9" s="35" t="s">
        <v>86</v>
      </c>
      <c r="B9" s="13" t="s">
        <v>87</v>
      </c>
      <c r="C9" s="26">
        <v>6624</v>
      </c>
      <c r="D9" s="26">
        <v>6624</v>
      </c>
      <c r="E9" s="30"/>
    </row>
    <row r="10" spans="1:5" ht="12.75">
      <c r="A10" s="35" t="s">
        <v>88</v>
      </c>
      <c r="B10" s="36" t="s">
        <v>89</v>
      </c>
      <c r="C10" s="37">
        <v>8850</v>
      </c>
      <c r="D10" s="37">
        <v>8850</v>
      </c>
      <c r="E10" s="30"/>
    </row>
    <row r="11" spans="1:5" ht="12.75">
      <c r="A11" s="35" t="s">
        <v>90</v>
      </c>
      <c r="B11" s="13" t="s">
        <v>91</v>
      </c>
      <c r="C11" s="26">
        <v>4250</v>
      </c>
      <c r="D11" s="26">
        <v>4250</v>
      </c>
      <c r="E11" s="30"/>
    </row>
    <row r="12" spans="1:5" ht="12.75">
      <c r="A12" s="35" t="s">
        <v>92</v>
      </c>
      <c r="B12" s="13" t="s">
        <v>93</v>
      </c>
      <c r="C12" s="26">
        <v>3100</v>
      </c>
      <c r="D12" s="26">
        <v>3100</v>
      </c>
      <c r="E12" s="30"/>
    </row>
    <row r="13" spans="1:5" ht="12.75">
      <c r="A13" s="35" t="s">
        <v>94</v>
      </c>
      <c r="B13" s="13" t="s">
        <v>95</v>
      </c>
      <c r="C13" s="26">
        <v>1500</v>
      </c>
      <c r="D13" s="26">
        <v>1500</v>
      </c>
      <c r="E13" s="30"/>
    </row>
    <row r="14" spans="1:5" ht="12.75">
      <c r="A14" s="38" t="s">
        <v>96</v>
      </c>
      <c r="B14" s="21" t="s">
        <v>97</v>
      </c>
      <c r="C14" s="27">
        <v>94898</v>
      </c>
      <c r="D14" s="27">
        <f>SUM(D15:D17)</f>
        <v>103648</v>
      </c>
      <c r="E14" s="30"/>
    </row>
    <row r="15" spans="1:5" ht="12.75">
      <c r="A15" s="35" t="s">
        <v>98</v>
      </c>
      <c r="B15" s="13" t="s">
        <v>99</v>
      </c>
      <c r="C15" s="26">
        <v>61623</v>
      </c>
      <c r="D15" s="26">
        <v>70373</v>
      </c>
      <c r="E15" s="30"/>
    </row>
    <row r="16" spans="1:5" ht="12.75">
      <c r="A16" s="35" t="s">
        <v>100</v>
      </c>
      <c r="B16" s="13" t="s">
        <v>101</v>
      </c>
      <c r="C16" s="26">
        <v>10150</v>
      </c>
      <c r="D16" s="26">
        <v>10150</v>
      </c>
      <c r="E16" s="30"/>
    </row>
    <row r="17" spans="1:5" ht="12.75">
      <c r="A17" s="35" t="s">
        <v>100</v>
      </c>
      <c r="B17" s="13" t="s">
        <v>102</v>
      </c>
      <c r="C17" s="26">
        <v>23125</v>
      </c>
      <c r="D17" s="26">
        <v>23125</v>
      </c>
      <c r="E17" s="30"/>
    </row>
    <row r="18" spans="1:5" ht="12.75">
      <c r="A18" s="38" t="s">
        <v>103</v>
      </c>
      <c r="B18" s="21" t="s">
        <v>104</v>
      </c>
      <c r="C18" s="27">
        <v>17584</v>
      </c>
      <c r="D18" s="27">
        <v>17584</v>
      </c>
      <c r="E18" s="30"/>
    </row>
    <row r="19" spans="1:5" ht="12.75">
      <c r="A19" s="35" t="s">
        <v>105</v>
      </c>
      <c r="B19" s="13" t="s">
        <v>106</v>
      </c>
      <c r="C19" s="26">
        <v>1860</v>
      </c>
      <c r="D19" s="26">
        <v>1860</v>
      </c>
      <c r="E19" s="30"/>
    </row>
    <row r="20" spans="1:5" ht="12.75">
      <c r="A20" s="35" t="s">
        <v>107</v>
      </c>
      <c r="B20" s="13" t="s">
        <v>108</v>
      </c>
      <c r="C20" s="26">
        <v>12084</v>
      </c>
      <c r="D20" s="26">
        <v>12084</v>
      </c>
      <c r="E20" s="30"/>
    </row>
    <row r="21" spans="1:5" ht="12.75">
      <c r="A21" s="35" t="s">
        <v>109</v>
      </c>
      <c r="B21" s="13" t="s">
        <v>110</v>
      </c>
      <c r="C21" s="26">
        <v>550</v>
      </c>
      <c r="D21" s="26">
        <v>550</v>
      </c>
      <c r="E21" s="30"/>
    </row>
    <row r="22" spans="1:5" ht="12.75">
      <c r="A22" s="39" t="s">
        <v>111</v>
      </c>
      <c r="B22" s="40" t="s">
        <v>112</v>
      </c>
      <c r="C22" s="41">
        <v>3090</v>
      </c>
      <c r="D22" s="41">
        <v>3090</v>
      </c>
      <c r="E22" s="30"/>
    </row>
    <row r="23" spans="1:5" ht="12.75">
      <c r="A23" s="38" t="s">
        <v>113</v>
      </c>
      <c r="B23" s="21" t="s">
        <v>114</v>
      </c>
      <c r="C23" s="27">
        <v>15490</v>
      </c>
      <c r="D23" s="27">
        <f>SUM(D24:D29)</f>
        <v>27590</v>
      </c>
      <c r="E23" s="30"/>
    </row>
    <row r="24" spans="1:5" ht="12.75">
      <c r="A24" s="39" t="s">
        <v>115</v>
      </c>
      <c r="B24" s="40" t="s">
        <v>8</v>
      </c>
      <c r="C24" s="41">
        <v>200</v>
      </c>
      <c r="D24" s="41">
        <v>200</v>
      </c>
      <c r="E24" s="30"/>
    </row>
    <row r="25" spans="1:5" ht="12.75">
      <c r="A25" s="39" t="s">
        <v>116</v>
      </c>
      <c r="B25" s="40" t="s">
        <v>117</v>
      </c>
      <c r="C25" s="41">
        <v>5000</v>
      </c>
      <c r="D25" s="41">
        <v>5000</v>
      </c>
      <c r="E25" s="30"/>
    </row>
    <row r="26" spans="1:5" ht="12.75">
      <c r="A26" s="39" t="s">
        <v>118</v>
      </c>
      <c r="B26" s="40" t="s">
        <v>119</v>
      </c>
      <c r="C26" s="41">
        <v>7326</v>
      </c>
      <c r="D26" s="41">
        <v>7326</v>
      </c>
      <c r="E26" s="30"/>
    </row>
    <row r="27" spans="1:5" ht="12.75">
      <c r="A27" s="39" t="s">
        <v>120</v>
      </c>
      <c r="B27" s="40" t="s">
        <v>121</v>
      </c>
      <c r="C27" s="41">
        <v>130</v>
      </c>
      <c r="D27" s="41">
        <v>130</v>
      </c>
      <c r="E27" s="30"/>
    </row>
    <row r="28" spans="1:5" ht="27.75" customHeight="1">
      <c r="A28" s="35" t="s">
        <v>122</v>
      </c>
      <c r="B28" s="42" t="s">
        <v>14</v>
      </c>
      <c r="C28" s="26">
        <v>2834</v>
      </c>
      <c r="D28" s="26">
        <v>2834</v>
      </c>
      <c r="E28" s="30"/>
    </row>
    <row r="29" spans="1:5" ht="25.5" customHeight="1">
      <c r="A29" s="35" t="s">
        <v>123</v>
      </c>
      <c r="B29" s="43" t="s">
        <v>124</v>
      </c>
      <c r="C29" s="27"/>
      <c r="D29" s="44">
        <v>12100</v>
      </c>
      <c r="E29" s="30"/>
    </row>
    <row r="30" spans="1:5" ht="12.75">
      <c r="A30" s="38" t="s">
        <v>125</v>
      </c>
      <c r="B30" s="21" t="s">
        <v>42</v>
      </c>
      <c r="C30" s="27">
        <v>32284</v>
      </c>
      <c r="D30" s="27">
        <v>20056</v>
      </c>
      <c r="E30" s="30"/>
    </row>
    <row r="31" spans="1:5" ht="12.75">
      <c r="A31" s="38"/>
      <c r="B31" s="21" t="s">
        <v>126</v>
      </c>
      <c r="C31" s="27">
        <v>176195</v>
      </c>
      <c r="D31" s="27">
        <f>SUM(D7+D14+D18+D23+D30)</f>
        <v>184817</v>
      </c>
      <c r="E31" s="30"/>
    </row>
    <row r="32" spans="1:5" ht="12.75">
      <c r="A32" s="30"/>
      <c r="B32" s="30"/>
      <c r="C32" s="30"/>
      <c r="D32" s="30"/>
      <c r="E32" s="30"/>
    </row>
  </sheetData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0" workbookViewId="0" topLeftCell="A1">
      <selection activeCell="A1" sqref="A1:Q43"/>
    </sheetView>
  </sheetViews>
  <sheetFormatPr defaultColWidth="9.140625" defaultRowHeight="12.75"/>
  <cols>
    <col min="1" max="1" width="37.421875" style="0" customWidth="1"/>
  </cols>
  <sheetData>
    <row r="1" spans="1:16" ht="15.75">
      <c r="A1" s="45" t="s">
        <v>127</v>
      </c>
      <c r="B1" s="45"/>
      <c r="C1" s="45"/>
      <c r="D1" s="46"/>
      <c r="E1" s="46"/>
      <c r="F1" s="47"/>
      <c r="G1" s="47"/>
      <c r="H1" s="46"/>
      <c r="I1" s="46"/>
      <c r="J1" s="76" t="s">
        <v>128</v>
      </c>
      <c r="K1" s="76"/>
      <c r="L1" s="64"/>
      <c r="M1" s="64"/>
      <c r="N1" s="64"/>
      <c r="O1" s="64"/>
      <c r="P1" s="64"/>
    </row>
    <row r="2" spans="1:15" ht="15.75">
      <c r="A2" s="77" t="s">
        <v>129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48"/>
      <c r="N2" s="48"/>
      <c r="O2" s="48"/>
    </row>
    <row r="3" spans="1:15" ht="12.75">
      <c r="A3" s="4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7" ht="12.75">
      <c r="A4" s="50" t="s">
        <v>130</v>
      </c>
      <c r="B4" s="78" t="s">
        <v>131</v>
      </c>
      <c r="C4" s="79"/>
      <c r="D4" s="78" t="s">
        <v>132</v>
      </c>
      <c r="E4" s="79"/>
      <c r="F4" s="78" t="s">
        <v>29</v>
      </c>
      <c r="G4" s="79"/>
      <c r="H4" s="78" t="s">
        <v>133</v>
      </c>
      <c r="I4" s="79"/>
      <c r="J4" s="78" t="s">
        <v>134</v>
      </c>
      <c r="K4" s="79"/>
      <c r="L4" s="78" t="s">
        <v>135</v>
      </c>
      <c r="M4" s="79"/>
      <c r="N4" s="78" t="s">
        <v>136</v>
      </c>
      <c r="O4" s="79"/>
      <c r="P4" s="80" t="s">
        <v>16</v>
      </c>
      <c r="Q4" s="64"/>
    </row>
    <row r="5" spans="1:17" ht="12.75">
      <c r="A5" s="50"/>
      <c r="B5" s="51" t="s">
        <v>5</v>
      </c>
      <c r="C5" s="52" t="s">
        <v>6</v>
      </c>
      <c r="D5" s="51" t="s">
        <v>5</v>
      </c>
      <c r="E5" s="52" t="s">
        <v>6</v>
      </c>
      <c r="F5" s="51" t="s">
        <v>5</v>
      </c>
      <c r="G5" s="52" t="s">
        <v>6</v>
      </c>
      <c r="H5" s="51" t="s">
        <v>5</v>
      </c>
      <c r="I5" s="52" t="s">
        <v>6</v>
      </c>
      <c r="J5" s="51" t="s">
        <v>5</v>
      </c>
      <c r="K5" s="52" t="s">
        <v>6</v>
      </c>
      <c r="L5" s="51" t="s">
        <v>5</v>
      </c>
      <c r="M5" s="52" t="s">
        <v>6</v>
      </c>
      <c r="N5" s="51" t="s">
        <v>5</v>
      </c>
      <c r="O5" s="52" t="s">
        <v>6</v>
      </c>
      <c r="P5" s="53" t="s">
        <v>5</v>
      </c>
      <c r="Q5" s="54" t="s">
        <v>6</v>
      </c>
    </row>
    <row r="6" spans="1:17" ht="12.75">
      <c r="A6" s="55" t="s">
        <v>137</v>
      </c>
      <c r="B6" s="56">
        <v>4936</v>
      </c>
      <c r="C6" s="56">
        <v>4936</v>
      </c>
      <c r="D6" s="56">
        <v>1263</v>
      </c>
      <c r="E6" s="56">
        <v>1263</v>
      </c>
      <c r="F6" s="56">
        <v>6117</v>
      </c>
      <c r="G6" s="56">
        <v>5476</v>
      </c>
      <c r="H6" s="56">
        <v>18368</v>
      </c>
      <c r="I6" s="56">
        <v>27490</v>
      </c>
      <c r="J6" s="56">
        <v>2773</v>
      </c>
      <c r="K6" s="56">
        <v>2773</v>
      </c>
      <c r="L6" s="56"/>
      <c r="M6" s="56"/>
      <c r="N6" s="56">
        <v>5284</v>
      </c>
      <c r="O6" s="56">
        <v>5284</v>
      </c>
      <c r="P6" s="57">
        <f>SUM(B6+D6+F6+H6+J6+L6+N6)</f>
        <v>38741</v>
      </c>
      <c r="Q6" s="57">
        <f>SUM(C6+E6+G6+I6+K6+M6+O6)</f>
        <v>47222</v>
      </c>
    </row>
    <row r="7" spans="1:17" ht="12.75">
      <c r="A7" s="58" t="s">
        <v>138</v>
      </c>
      <c r="B7" s="59"/>
      <c r="C7" s="59"/>
      <c r="D7" s="59"/>
      <c r="E7" s="59"/>
      <c r="F7" s="59"/>
      <c r="G7" s="59"/>
      <c r="H7" s="59">
        <v>600</v>
      </c>
      <c r="I7" s="59">
        <v>100</v>
      </c>
      <c r="J7" s="56"/>
      <c r="K7" s="56"/>
      <c r="L7" s="56"/>
      <c r="M7" s="56"/>
      <c r="N7" s="56"/>
      <c r="O7" s="56"/>
      <c r="P7" s="57">
        <f aca="true" t="shared" si="0" ref="P7:Q42">SUM(B7+D7+F7+H7+J7+L7+N7)</f>
        <v>600</v>
      </c>
      <c r="Q7" s="57">
        <f t="shared" si="0"/>
        <v>100</v>
      </c>
    </row>
    <row r="8" spans="1:17" ht="12.75">
      <c r="A8" s="58" t="s">
        <v>139</v>
      </c>
      <c r="B8" s="59"/>
      <c r="C8" s="59"/>
      <c r="D8" s="59"/>
      <c r="E8" s="59"/>
      <c r="F8" s="59"/>
      <c r="G8" s="59"/>
      <c r="H8" s="59"/>
      <c r="I8" s="59"/>
      <c r="J8" s="56">
        <v>1215</v>
      </c>
      <c r="K8" s="56">
        <v>1215</v>
      </c>
      <c r="L8" s="56"/>
      <c r="M8" s="56"/>
      <c r="N8" s="56"/>
      <c r="O8" s="56"/>
      <c r="P8" s="57">
        <f t="shared" si="0"/>
        <v>1215</v>
      </c>
      <c r="Q8" s="57">
        <f t="shared" si="0"/>
        <v>1215</v>
      </c>
    </row>
    <row r="9" spans="1:17" ht="12.75">
      <c r="A9" s="58" t="s">
        <v>140</v>
      </c>
      <c r="B9" s="59"/>
      <c r="C9" s="59"/>
      <c r="D9" s="59"/>
      <c r="E9" s="59"/>
      <c r="F9" s="59"/>
      <c r="G9" s="59"/>
      <c r="H9" s="59"/>
      <c r="I9" s="59"/>
      <c r="J9" s="56">
        <v>325</v>
      </c>
      <c r="K9" s="56">
        <v>325</v>
      </c>
      <c r="L9" s="56"/>
      <c r="M9" s="56"/>
      <c r="N9" s="56"/>
      <c r="O9" s="56"/>
      <c r="P9" s="57">
        <f t="shared" si="0"/>
        <v>325</v>
      </c>
      <c r="Q9" s="57">
        <f t="shared" si="0"/>
        <v>325</v>
      </c>
    </row>
    <row r="10" spans="1:17" ht="12.75">
      <c r="A10" s="58" t="s">
        <v>141</v>
      </c>
      <c r="B10" s="59">
        <v>1222</v>
      </c>
      <c r="C10" s="59">
        <v>1222</v>
      </c>
      <c r="D10" s="59">
        <v>380</v>
      </c>
      <c r="E10" s="59">
        <v>380</v>
      </c>
      <c r="F10" s="59">
        <v>2075</v>
      </c>
      <c r="G10" s="59">
        <v>2075</v>
      </c>
      <c r="H10" s="59"/>
      <c r="I10" s="59"/>
      <c r="J10" s="56"/>
      <c r="K10" s="56"/>
      <c r="L10" s="56"/>
      <c r="M10" s="56"/>
      <c r="N10" s="56"/>
      <c r="O10" s="56"/>
      <c r="P10" s="57">
        <f t="shared" si="0"/>
        <v>3677</v>
      </c>
      <c r="Q10" s="57">
        <f t="shared" si="0"/>
        <v>3677</v>
      </c>
    </row>
    <row r="11" spans="1:17" ht="12.75">
      <c r="A11" s="55" t="s">
        <v>142</v>
      </c>
      <c r="B11" s="56">
        <v>1277</v>
      </c>
      <c r="C11" s="56">
        <v>1277</v>
      </c>
      <c r="D11" s="56">
        <v>368</v>
      </c>
      <c r="E11" s="56">
        <v>368</v>
      </c>
      <c r="F11" s="56">
        <v>6890</v>
      </c>
      <c r="G11" s="56">
        <v>6890</v>
      </c>
      <c r="H11" s="56"/>
      <c r="I11" s="56"/>
      <c r="J11" s="56"/>
      <c r="K11" s="56"/>
      <c r="L11" s="56"/>
      <c r="M11" s="56"/>
      <c r="N11" s="56"/>
      <c r="O11" s="56"/>
      <c r="P11" s="57">
        <f t="shared" si="0"/>
        <v>8535</v>
      </c>
      <c r="Q11" s="57">
        <f t="shared" si="0"/>
        <v>8535</v>
      </c>
    </row>
    <row r="12" spans="1:17" ht="12.75">
      <c r="A12" s="55" t="s">
        <v>143</v>
      </c>
      <c r="B12" s="56"/>
      <c r="C12" s="56"/>
      <c r="D12" s="56"/>
      <c r="E12" s="56"/>
      <c r="F12" s="56">
        <v>1375</v>
      </c>
      <c r="G12" s="56">
        <v>1375</v>
      </c>
      <c r="H12" s="56"/>
      <c r="I12" s="56"/>
      <c r="J12" s="56"/>
      <c r="K12" s="56"/>
      <c r="L12" s="56"/>
      <c r="M12" s="56"/>
      <c r="N12" s="56"/>
      <c r="O12" s="56"/>
      <c r="P12" s="57">
        <f t="shared" si="0"/>
        <v>1375</v>
      </c>
      <c r="Q12" s="57">
        <f t="shared" si="0"/>
        <v>1375</v>
      </c>
    </row>
    <row r="13" spans="1:17" ht="12.75">
      <c r="A13" s="55" t="s">
        <v>144</v>
      </c>
      <c r="B13" s="56"/>
      <c r="C13" s="56"/>
      <c r="D13" s="56"/>
      <c r="E13" s="56"/>
      <c r="F13" s="56">
        <v>1375</v>
      </c>
      <c r="G13" s="56">
        <v>1375</v>
      </c>
      <c r="H13" s="56"/>
      <c r="I13" s="56"/>
      <c r="J13" s="56">
        <v>85</v>
      </c>
      <c r="K13" s="56">
        <v>85</v>
      </c>
      <c r="L13" s="56"/>
      <c r="M13" s="56"/>
      <c r="N13" s="56"/>
      <c r="O13" s="56"/>
      <c r="P13" s="57">
        <f t="shared" si="0"/>
        <v>1460</v>
      </c>
      <c r="Q13" s="57">
        <f t="shared" si="0"/>
        <v>1460</v>
      </c>
    </row>
    <row r="14" spans="1:17" ht="12.75">
      <c r="A14" s="55" t="s">
        <v>145</v>
      </c>
      <c r="B14" s="56">
        <v>2253</v>
      </c>
      <c r="C14" s="56">
        <v>2758</v>
      </c>
      <c r="D14" s="56">
        <v>595</v>
      </c>
      <c r="E14" s="56">
        <v>731</v>
      </c>
      <c r="F14" s="56">
        <v>1343</v>
      </c>
      <c r="G14" s="56">
        <v>1343</v>
      </c>
      <c r="H14" s="56"/>
      <c r="I14" s="56"/>
      <c r="J14" s="56"/>
      <c r="K14" s="56"/>
      <c r="L14" s="56"/>
      <c r="M14" s="56"/>
      <c r="N14" s="56"/>
      <c r="O14" s="56"/>
      <c r="P14" s="57">
        <f t="shared" si="0"/>
        <v>4191</v>
      </c>
      <c r="Q14" s="57">
        <f t="shared" si="0"/>
        <v>4832</v>
      </c>
    </row>
    <row r="15" spans="1:17" ht="12.75">
      <c r="A15" s="55" t="s">
        <v>146</v>
      </c>
      <c r="B15" s="56">
        <v>3043</v>
      </c>
      <c r="C15" s="56">
        <v>3043</v>
      </c>
      <c r="D15" s="56">
        <v>821</v>
      </c>
      <c r="E15" s="56">
        <v>821</v>
      </c>
      <c r="F15" s="56">
        <v>23</v>
      </c>
      <c r="G15" s="56">
        <v>23</v>
      </c>
      <c r="H15" s="56"/>
      <c r="I15" s="56"/>
      <c r="J15" s="56"/>
      <c r="K15" s="56"/>
      <c r="L15" s="56"/>
      <c r="M15" s="56"/>
      <c r="N15" s="56"/>
      <c r="O15" s="56"/>
      <c r="P15" s="57">
        <f t="shared" si="0"/>
        <v>3887</v>
      </c>
      <c r="Q15" s="57">
        <f t="shared" si="0"/>
        <v>3887</v>
      </c>
    </row>
    <row r="16" spans="1:17" ht="12.75">
      <c r="A16" s="55" t="s">
        <v>147</v>
      </c>
      <c r="B16" s="56"/>
      <c r="C16" s="56"/>
      <c r="D16" s="56"/>
      <c r="E16" s="56"/>
      <c r="F16" s="56">
        <v>769</v>
      </c>
      <c r="G16" s="56">
        <v>769</v>
      </c>
      <c r="H16" s="56"/>
      <c r="I16" s="56"/>
      <c r="J16" s="56"/>
      <c r="K16" s="56"/>
      <c r="L16" s="56"/>
      <c r="M16" s="56"/>
      <c r="N16" s="56"/>
      <c r="O16" s="56"/>
      <c r="P16" s="57">
        <f t="shared" si="0"/>
        <v>769</v>
      </c>
      <c r="Q16" s="57">
        <f t="shared" si="0"/>
        <v>769</v>
      </c>
    </row>
    <row r="17" spans="1:17" ht="12.75">
      <c r="A17" s="55" t="s">
        <v>148</v>
      </c>
      <c r="B17" s="56"/>
      <c r="C17" s="56"/>
      <c r="D17" s="56"/>
      <c r="E17" s="56"/>
      <c r="F17" s="56">
        <v>715</v>
      </c>
      <c r="G17" s="56">
        <v>715</v>
      </c>
      <c r="H17" s="56"/>
      <c r="I17" s="56"/>
      <c r="J17" s="56"/>
      <c r="K17" s="56"/>
      <c r="L17" s="56"/>
      <c r="M17" s="56"/>
      <c r="N17" s="56"/>
      <c r="O17" s="56"/>
      <c r="P17" s="57">
        <f t="shared" si="0"/>
        <v>715</v>
      </c>
      <c r="Q17" s="57">
        <f t="shared" si="0"/>
        <v>715</v>
      </c>
    </row>
    <row r="18" spans="1:17" ht="12.75">
      <c r="A18" s="55" t="s">
        <v>149</v>
      </c>
      <c r="B18" s="56">
        <v>9113</v>
      </c>
      <c r="C18" s="56">
        <v>9113</v>
      </c>
      <c r="D18" s="56">
        <v>2347</v>
      </c>
      <c r="E18" s="56">
        <v>2347</v>
      </c>
      <c r="F18" s="56">
        <v>770</v>
      </c>
      <c r="G18" s="56">
        <v>770</v>
      </c>
      <c r="H18" s="56"/>
      <c r="I18" s="56"/>
      <c r="J18" s="56"/>
      <c r="K18" s="56"/>
      <c r="L18" s="56"/>
      <c r="M18" s="56"/>
      <c r="N18" s="56"/>
      <c r="O18" s="56"/>
      <c r="P18" s="57">
        <f t="shared" si="0"/>
        <v>12230</v>
      </c>
      <c r="Q18" s="57">
        <f t="shared" si="0"/>
        <v>12230</v>
      </c>
    </row>
    <row r="19" spans="1:17" ht="12.75">
      <c r="A19" s="55" t="s">
        <v>150</v>
      </c>
      <c r="B19" s="56">
        <v>12868</v>
      </c>
      <c r="C19" s="56">
        <v>12868</v>
      </c>
      <c r="D19" s="56">
        <v>3480</v>
      </c>
      <c r="E19" s="56">
        <v>3480</v>
      </c>
      <c r="F19" s="56">
        <v>4363</v>
      </c>
      <c r="G19" s="56">
        <v>4363</v>
      </c>
      <c r="H19" s="56"/>
      <c r="I19" s="56"/>
      <c r="J19" s="56"/>
      <c r="K19" s="56"/>
      <c r="L19" s="56"/>
      <c r="M19" s="56"/>
      <c r="N19" s="56"/>
      <c r="O19" s="56"/>
      <c r="P19" s="57">
        <f t="shared" si="0"/>
        <v>20711</v>
      </c>
      <c r="Q19" s="57">
        <f t="shared" si="0"/>
        <v>20711</v>
      </c>
    </row>
    <row r="20" spans="1:17" ht="12.75">
      <c r="A20" s="55" t="s">
        <v>151</v>
      </c>
      <c r="B20" s="56">
        <v>18246</v>
      </c>
      <c r="C20" s="56">
        <v>18246</v>
      </c>
      <c r="D20" s="56">
        <v>5128</v>
      </c>
      <c r="E20" s="56">
        <v>5128</v>
      </c>
      <c r="F20" s="56">
        <v>4622</v>
      </c>
      <c r="G20" s="56">
        <v>4622</v>
      </c>
      <c r="H20" s="56"/>
      <c r="I20" s="56"/>
      <c r="J20" s="56"/>
      <c r="K20" s="56"/>
      <c r="L20" s="56"/>
      <c r="M20" s="56"/>
      <c r="N20" s="56"/>
      <c r="O20" s="56"/>
      <c r="P20" s="57">
        <f t="shared" si="0"/>
        <v>27996</v>
      </c>
      <c r="Q20" s="57">
        <f t="shared" si="0"/>
        <v>27996</v>
      </c>
    </row>
    <row r="21" spans="1:17" ht="12.75">
      <c r="A21" s="55" t="s">
        <v>152</v>
      </c>
      <c r="B21" s="56">
        <v>1561</v>
      </c>
      <c r="C21" s="56">
        <v>1561</v>
      </c>
      <c r="D21" s="56">
        <v>394</v>
      </c>
      <c r="E21" s="56">
        <v>394</v>
      </c>
      <c r="F21" s="56">
        <v>20</v>
      </c>
      <c r="G21" s="56">
        <v>20</v>
      </c>
      <c r="H21" s="56"/>
      <c r="I21" s="56"/>
      <c r="J21" s="56"/>
      <c r="K21" s="56"/>
      <c r="L21" s="56"/>
      <c r="M21" s="56"/>
      <c r="N21" s="56"/>
      <c r="O21" s="56"/>
      <c r="P21" s="57">
        <f t="shared" si="0"/>
        <v>1975</v>
      </c>
      <c r="Q21" s="57">
        <f t="shared" si="0"/>
        <v>1975</v>
      </c>
    </row>
    <row r="22" spans="1:17" ht="12.75">
      <c r="A22" s="60" t="s">
        <v>153</v>
      </c>
      <c r="B22" s="61">
        <v>1867</v>
      </c>
      <c r="C22" s="61">
        <v>1867</v>
      </c>
      <c r="D22" s="61">
        <v>468</v>
      </c>
      <c r="E22" s="61">
        <v>468</v>
      </c>
      <c r="F22" s="61">
        <v>40</v>
      </c>
      <c r="G22" s="61">
        <v>40</v>
      </c>
      <c r="H22" s="61"/>
      <c r="I22" s="61"/>
      <c r="J22" s="56"/>
      <c r="K22" s="56"/>
      <c r="L22" s="56"/>
      <c r="M22" s="56"/>
      <c r="N22" s="56"/>
      <c r="O22" s="56"/>
      <c r="P22" s="57">
        <f t="shared" si="0"/>
        <v>2375</v>
      </c>
      <c r="Q22" s="57">
        <f t="shared" si="0"/>
        <v>2375</v>
      </c>
    </row>
    <row r="23" spans="1:17" ht="12.75">
      <c r="A23" s="55" t="s">
        <v>154</v>
      </c>
      <c r="B23" s="56">
        <v>1004</v>
      </c>
      <c r="C23" s="56">
        <v>1004</v>
      </c>
      <c r="D23" s="56">
        <v>321</v>
      </c>
      <c r="E23" s="56">
        <v>321</v>
      </c>
      <c r="F23" s="56">
        <v>1145</v>
      </c>
      <c r="G23" s="56">
        <v>1145</v>
      </c>
      <c r="H23" s="56"/>
      <c r="I23" s="56"/>
      <c r="J23" s="56"/>
      <c r="K23" s="56"/>
      <c r="L23" s="56"/>
      <c r="M23" s="56"/>
      <c r="N23" s="56"/>
      <c r="O23" s="56"/>
      <c r="P23" s="57">
        <f t="shared" si="0"/>
        <v>2470</v>
      </c>
      <c r="Q23" s="57">
        <f t="shared" si="0"/>
        <v>2470</v>
      </c>
    </row>
    <row r="24" spans="1:17" ht="12.75">
      <c r="A24" s="55" t="s">
        <v>155</v>
      </c>
      <c r="B24" s="56">
        <v>1424</v>
      </c>
      <c r="C24" s="56">
        <v>1424</v>
      </c>
      <c r="D24" s="56">
        <v>371</v>
      </c>
      <c r="E24" s="56">
        <v>371</v>
      </c>
      <c r="F24" s="56">
        <v>160</v>
      </c>
      <c r="G24" s="56">
        <v>160</v>
      </c>
      <c r="H24" s="56"/>
      <c r="I24" s="56"/>
      <c r="J24" s="56"/>
      <c r="K24" s="56"/>
      <c r="L24" s="56"/>
      <c r="M24" s="56"/>
      <c r="N24" s="56"/>
      <c r="O24" s="56"/>
      <c r="P24" s="57">
        <f t="shared" si="0"/>
        <v>1955</v>
      </c>
      <c r="Q24" s="57">
        <f t="shared" si="0"/>
        <v>1955</v>
      </c>
    </row>
    <row r="25" spans="1:17" ht="12.75">
      <c r="A25" s="55" t="s">
        <v>156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>
        <v>300</v>
      </c>
      <c r="M25" s="56">
        <v>300</v>
      </c>
      <c r="N25" s="56"/>
      <c r="O25" s="56"/>
      <c r="P25" s="57">
        <f t="shared" si="0"/>
        <v>300</v>
      </c>
      <c r="Q25" s="57">
        <f t="shared" si="0"/>
        <v>300</v>
      </c>
    </row>
    <row r="26" spans="1:17" ht="12.75">
      <c r="A26" s="60" t="s">
        <v>157</v>
      </c>
      <c r="B26" s="61"/>
      <c r="C26" s="61"/>
      <c r="D26" s="61"/>
      <c r="E26" s="61"/>
      <c r="F26" s="61"/>
      <c r="G26" s="61"/>
      <c r="H26" s="61"/>
      <c r="I26" s="61"/>
      <c r="J26" s="56"/>
      <c r="K26" s="56"/>
      <c r="L26" s="56">
        <v>950</v>
      </c>
      <c r="M26" s="56">
        <v>950</v>
      </c>
      <c r="N26" s="56"/>
      <c r="O26" s="56"/>
      <c r="P26" s="57">
        <f t="shared" si="0"/>
        <v>950</v>
      </c>
      <c r="Q26" s="57">
        <f t="shared" si="0"/>
        <v>950</v>
      </c>
    </row>
    <row r="27" spans="1:17" ht="12.75">
      <c r="A27" s="60" t="s">
        <v>158</v>
      </c>
      <c r="B27" s="61"/>
      <c r="C27" s="61"/>
      <c r="D27" s="61"/>
      <c r="E27" s="61"/>
      <c r="F27" s="61"/>
      <c r="G27" s="61"/>
      <c r="H27" s="61"/>
      <c r="I27" s="61"/>
      <c r="J27" s="56"/>
      <c r="K27" s="56"/>
      <c r="L27" s="56">
        <v>500</v>
      </c>
      <c r="M27" s="56">
        <v>500</v>
      </c>
      <c r="N27" s="56"/>
      <c r="O27" s="56"/>
      <c r="P27" s="57">
        <f t="shared" si="0"/>
        <v>500</v>
      </c>
      <c r="Q27" s="57">
        <f t="shared" si="0"/>
        <v>500</v>
      </c>
    </row>
    <row r="28" spans="1:17" ht="12.75">
      <c r="A28" s="55" t="s">
        <v>159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>
        <v>300</v>
      </c>
      <c r="M28" s="56">
        <v>300</v>
      </c>
      <c r="N28" s="56"/>
      <c r="O28" s="56"/>
      <c r="P28" s="57">
        <f t="shared" si="0"/>
        <v>300</v>
      </c>
      <c r="Q28" s="57">
        <f t="shared" si="0"/>
        <v>300</v>
      </c>
    </row>
    <row r="29" spans="1:17" ht="12.75">
      <c r="A29" s="55" t="s">
        <v>160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>
        <v>50</v>
      </c>
      <c r="M29" s="56">
        <v>50</v>
      </c>
      <c r="N29" s="56"/>
      <c r="O29" s="56"/>
      <c r="P29" s="57">
        <f t="shared" si="0"/>
        <v>50</v>
      </c>
      <c r="Q29" s="57">
        <f t="shared" si="0"/>
        <v>50</v>
      </c>
    </row>
    <row r="30" spans="1:17" ht="12.75">
      <c r="A30" s="55" t="s">
        <v>161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>
        <v>160</v>
      </c>
      <c r="M30" s="56">
        <v>160</v>
      </c>
      <c r="N30" s="56"/>
      <c r="O30" s="56"/>
      <c r="P30" s="57">
        <f t="shared" si="0"/>
        <v>160</v>
      </c>
      <c r="Q30" s="57">
        <f t="shared" si="0"/>
        <v>160</v>
      </c>
    </row>
    <row r="31" spans="1:17" ht="12.75">
      <c r="A31" s="55" t="s">
        <v>162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>
        <v>100</v>
      </c>
      <c r="M31" s="56">
        <v>100</v>
      </c>
      <c r="N31" s="56"/>
      <c r="O31" s="56"/>
      <c r="P31" s="57">
        <f t="shared" si="0"/>
        <v>100</v>
      </c>
      <c r="Q31" s="57">
        <f t="shared" si="0"/>
        <v>100</v>
      </c>
    </row>
    <row r="32" spans="1:17" ht="12.75">
      <c r="A32" s="55" t="s">
        <v>163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>
        <v>1032</v>
      </c>
      <c r="M32" s="56">
        <v>1032</v>
      </c>
      <c r="N32" s="56"/>
      <c r="O32" s="56"/>
      <c r="P32" s="57">
        <f t="shared" si="0"/>
        <v>1032</v>
      </c>
      <c r="Q32" s="57">
        <f t="shared" si="0"/>
        <v>1032</v>
      </c>
    </row>
    <row r="33" spans="1:17" ht="12.75">
      <c r="A33" s="55" t="s">
        <v>164</v>
      </c>
      <c r="B33" s="56">
        <v>1215</v>
      </c>
      <c r="C33" s="56">
        <v>1215</v>
      </c>
      <c r="D33" s="56">
        <v>307</v>
      </c>
      <c r="E33" s="56">
        <v>307</v>
      </c>
      <c r="F33" s="56">
        <v>1916</v>
      </c>
      <c r="G33" s="56">
        <v>1916</v>
      </c>
      <c r="H33" s="56"/>
      <c r="I33" s="56"/>
      <c r="J33" s="56"/>
      <c r="K33" s="56"/>
      <c r="L33" s="56"/>
      <c r="M33" s="56"/>
      <c r="N33" s="56"/>
      <c r="O33" s="56"/>
      <c r="P33" s="57">
        <f t="shared" si="0"/>
        <v>3438</v>
      </c>
      <c r="Q33" s="57">
        <f t="shared" si="0"/>
        <v>3438</v>
      </c>
    </row>
    <row r="34" spans="1:17" ht="12.75">
      <c r="A34" s="55" t="s">
        <v>165</v>
      </c>
      <c r="B34" s="56">
        <v>153</v>
      </c>
      <c r="C34" s="56">
        <v>153</v>
      </c>
      <c r="D34" s="56">
        <v>41</v>
      </c>
      <c r="E34" s="56">
        <v>41</v>
      </c>
      <c r="F34" s="56">
        <v>406</v>
      </c>
      <c r="G34" s="56">
        <v>406</v>
      </c>
      <c r="H34" s="56"/>
      <c r="I34" s="56"/>
      <c r="J34" s="56"/>
      <c r="K34" s="56"/>
      <c r="L34" s="56"/>
      <c r="M34" s="56"/>
      <c r="N34" s="56"/>
      <c r="O34" s="56"/>
      <c r="P34" s="57">
        <f t="shared" si="0"/>
        <v>600</v>
      </c>
      <c r="Q34" s="57">
        <f t="shared" si="0"/>
        <v>600</v>
      </c>
    </row>
    <row r="35" spans="1:17" ht="12.75">
      <c r="A35" s="55" t="s">
        <v>166</v>
      </c>
      <c r="B35" s="56"/>
      <c r="C35" s="56"/>
      <c r="D35" s="56"/>
      <c r="E35" s="56"/>
      <c r="F35" s="56">
        <v>562</v>
      </c>
      <c r="G35" s="56">
        <v>562</v>
      </c>
      <c r="H35" s="56"/>
      <c r="I35" s="56"/>
      <c r="J35" s="56"/>
      <c r="K35" s="56"/>
      <c r="L35" s="56"/>
      <c r="M35" s="56"/>
      <c r="N35" s="56"/>
      <c r="O35" s="56"/>
      <c r="P35" s="57">
        <f t="shared" si="0"/>
        <v>562</v>
      </c>
      <c r="Q35" s="57">
        <f t="shared" si="0"/>
        <v>562</v>
      </c>
    </row>
    <row r="36" spans="1:17" ht="12.75">
      <c r="A36" s="55" t="s">
        <v>167</v>
      </c>
      <c r="B36" s="56"/>
      <c r="C36" s="56"/>
      <c r="D36" s="56"/>
      <c r="E36" s="56"/>
      <c r="F36" s="56">
        <v>701</v>
      </c>
      <c r="G36" s="56">
        <v>701</v>
      </c>
      <c r="H36" s="56"/>
      <c r="I36" s="56"/>
      <c r="J36" s="56">
        <v>450</v>
      </c>
      <c r="K36" s="56">
        <v>450</v>
      </c>
      <c r="L36" s="56"/>
      <c r="M36" s="56"/>
      <c r="N36" s="56"/>
      <c r="O36" s="56"/>
      <c r="P36" s="57">
        <f t="shared" si="0"/>
        <v>1151</v>
      </c>
      <c r="Q36" s="57">
        <f t="shared" si="0"/>
        <v>1151</v>
      </c>
    </row>
    <row r="37" spans="1:17" ht="12.75">
      <c r="A37" s="55" t="s">
        <v>168</v>
      </c>
      <c r="B37" s="56"/>
      <c r="C37" s="56"/>
      <c r="D37" s="56">
        <v>66</v>
      </c>
      <c r="E37" s="56">
        <v>66</v>
      </c>
      <c r="F37" s="56"/>
      <c r="G37" s="56"/>
      <c r="H37" s="56"/>
      <c r="I37" s="56"/>
      <c r="J37" s="56"/>
      <c r="K37" s="56"/>
      <c r="L37" s="56">
        <v>274</v>
      </c>
      <c r="M37" s="56">
        <v>274</v>
      </c>
      <c r="N37" s="56"/>
      <c r="O37" s="56"/>
      <c r="P37" s="57">
        <f t="shared" si="0"/>
        <v>340</v>
      </c>
      <c r="Q37" s="57">
        <f t="shared" si="0"/>
        <v>340</v>
      </c>
    </row>
    <row r="38" spans="1:17" ht="12.75">
      <c r="A38" s="55" t="s">
        <v>169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>
        <v>445</v>
      </c>
      <c r="M38" s="56">
        <v>445</v>
      </c>
      <c r="N38" s="56"/>
      <c r="O38" s="56"/>
      <c r="P38" s="57">
        <f t="shared" si="0"/>
        <v>445</v>
      </c>
      <c r="Q38" s="57">
        <f t="shared" si="0"/>
        <v>445</v>
      </c>
    </row>
    <row r="39" spans="1:17" ht="12.75">
      <c r="A39" s="60" t="s">
        <v>170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>
        <v>2500</v>
      </c>
      <c r="M39" s="56">
        <v>2500</v>
      </c>
      <c r="N39" s="56"/>
      <c r="O39" s="56"/>
      <c r="P39" s="57">
        <f t="shared" si="0"/>
        <v>2500</v>
      </c>
      <c r="Q39" s="57">
        <f t="shared" si="0"/>
        <v>2500</v>
      </c>
    </row>
    <row r="40" spans="1:17" ht="12.75">
      <c r="A40" s="60" t="s">
        <v>171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>
        <v>6500</v>
      </c>
      <c r="M40" s="56">
        <v>6500</v>
      </c>
      <c r="N40" s="56"/>
      <c r="O40" s="56"/>
      <c r="P40" s="57">
        <f t="shared" si="0"/>
        <v>6500</v>
      </c>
      <c r="Q40" s="57">
        <f t="shared" si="0"/>
        <v>6500</v>
      </c>
    </row>
    <row r="41" spans="1:17" ht="12.75">
      <c r="A41" s="60" t="s">
        <v>172</v>
      </c>
      <c r="B41" s="56">
        <v>13593</v>
      </c>
      <c r="C41" s="56">
        <v>13593</v>
      </c>
      <c r="D41" s="56">
        <v>3285</v>
      </c>
      <c r="E41" s="56">
        <v>3285</v>
      </c>
      <c r="F41" s="56">
        <v>5147</v>
      </c>
      <c r="G41" s="56">
        <v>5147</v>
      </c>
      <c r="H41" s="56"/>
      <c r="I41" s="56"/>
      <c r="J41" s="56"/>
      <c r="K41" s="56"/>
      <c r="L41" s="56"/>
      <c r="M41" s="56"/>
      <c r="N41" s="56"/>
      <c r="O41" s="56"/>
      <c r="P41" s="57">
        <f t="shared" si="0"/>
        <v>22025</v>
      </c>
      <c r="Q41" s="57">
        <f t="shared" si="0"/>
        <v>22025</v>
      </c>
    </row>
    <row r="42" spans="1:17" ht="12.75">
      <c r="A42" s="60" t="s">
        <v>173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>
        <v>40</v>
      </c>
      <c r="M42" s="56">
        <v>40</v>
      </c>
      <c r="N42" s="56"/>
      <c r="O42" s="56"/>
      <c r="P42" s="57">
        <f t="shared" si="0"/>
        <v>40</v>
      </c>
      <c r="Q42" s="57">
        <f t="shared" si="0"/>
        <v>40</v>
      </c>
    </row>
    <row r="43" spans="1:17" ht="12.75">
      <c r="A43" s="62" t="s">
        <v>16</v>
      </c>
      <c r="B43" s="57">
        <v>73775</v>
      </c>
      <c r="C43" s="57">
        <f>SUM(C6:C42)</f>
        <v>74280</v>
      </c>
      <c r="D43" s="57">
        <v>19635</v>
      </c>
      <c r="E43" s="57">
        <f>SUM(E6:E42)</f>
        <v>19771</v>
      </c>
      <c r="F43" s="57">
        <v>40534</v>
      </c>
      <c r="G43" s="57">
        <f>SUM(G6:G42)</f>
        <v>39893</v>
      </c>
      <c r="H43" s="57">
        <v>18968</v>
      </c>
      <c r="I43" s="57">
        <f>SUM(I6:I42)</f>
        <v>27590</v>
      </c>
      <c r="J43" s="57">
        <v>4848</v>
      </c>
      <c r="K43" s="57">
        <f>SUM(K6:K42)</f>
        <v>4848</v>
      </c>
      <c r="L43" s="57">
        <v>13151</v>
      </c>
      <c r="M43" s="57">
        <f>SUM(M25:M42)</f>
        <v>13151</v>
      </c>
      <c r="N43" s="57">
        <v>5284</v>
      </c>
      <c r="O43" s="57">
        <f>SUM(O6:O42)</f>
        <v>5284</v>
      </c>
      <c r="P43" s="57">
        <v>176195</v>
      </c>
      <c r="Q43" s="57">
        <f>SUM(C43+E43+G43+I43+K43+M43+O43)</f>
        <v>184817</v>
      </c>
    </row>
  </sheetData>
  <mergeCells count="10">
    <mergeCell ref="J1:P1"/>
    <mergeCell ref="A2:L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G11" sqref="G11"/>
    </sheetView>
  </sheetViews>
  <sheetFormatPr defaultColWidth="9.140625" defaultRowHeight="12.75"/>
  <sheetData>
    <row r="1" spans="1:11" ht="12.75">
      <c r="A1" s="28"/>
      <c r="B1" s="2"/>
      <c r="C1" s="2"/>
      <c r="D1" s="2"/>
      <c r="E1" s="2"/>
      <c r="F1" s="2"/>
      <c r="G1" s="2"/>
      <c r="H1" s="2" t="s">
        <v>34</v>
      </c>
      <c r="I1" s="2"/>
      <c r="J1" s="2"/>
      <c r="K1" s="2"/>
    </row>
    <row r="2" spans="1:11" ht="12.75">
      <c r="A2" s="28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5" ht="12.75">
      <c r="A4" s="21" t="s">
        <v>36</v>
      </c>
      <c r="B4" s="81" t="s">
        <v>37</v>
      </c>
      <c r="C4" s="82"/>
      <c r="D4" s="81" t="s">
        <v>38</v>
      </c>
      <c r="E4" s="82"/>
      <c r="F4" s="81" t="s">
        <v>39</v>
      </c>
      <c r="G4" s="82"/>
      <c r="H4" s="81" t="s">
        <v>40</v>
      </c>
      <c r="I4" s="82"/>
      <c r="J4" s="81" t="s">
        <v>41</v>
      </c>
      <c r="K4" s="82"/>
      <c r="L4" s="81" t="s">
        <v>42</v>
      </c>
      <c r="M4" s="82"/>
      <c r="N4" s="81" t="s">
        <v>16</v>
      </c>
      <c r="O4" s="83"/>
    </row>
    <row r="5" spans="1:15" ht="12.75">
      <c r="A5" s="21"/>
      <c r="B5" s="29" t="s">
        <v>5</v>
      </c>
      <c r="C5" s="29" t="s">
        <v>6</v>
      </c>
      <c r="D5" s="29" t="s">
        <v>5</v>
      </c>
      <c r="E5" s="29" t="s">
        <v>6</v>
      </c>
      <c r="F5" s="29" t="s">
        <v>5</v>
      </c>
      <c r="G5" s="29" t="s">
        <v>6</v>
      </c>
      <c r="H5" s="29" t="s">
        <v>5</v>
      </c>
      <c r="I5" s="29" t="s">
        <v>6</v>
      </c>
      <c r="J5" s="29" t="s">
        <v>5</v>
      </c>
      <c r="K5" s="29" t="s">
        <v>6</v>
      </c>
      <c r="L5" s="29" t="s">
        <v>5</v>
      </c>
      <c r="M5" s="29" t="s">
        <v>6</v>
      </c>
      <c r="N5" s="29" t="s">
        <v>5</v>
      </c>
      <c r="O5" s="24" t="s">
        <v>6</v>
      </c>
    </row>
    <row r="6" spans="1:15" ht="51">
      <c r="A6" s="17" t="s">
        <v>43</v>
      </c>
      <c r="B6" s="26">
        <v>828</v>
      </c>
      <c r="C6" s="26">
        <v>828</v>
      </c>
      <c r="D6" s="26"/>
      <c r="E6" s="26"/>
      <c r="F6" s="26"/>
      <c r="G6" s="26"/>
      <c r="H6" s="26">
        <v>2270</v>
      </c>
      <c r="I6" s="26">
        <v>2270</v>
      </c>
      <c r="J6" s="26"/>
      <c r="K6" s="26"/>
      <c r="L6" s="26"/>
      <c r="M6" s="26"/>
      <c r="N6" s="27">
        <f>SUM(B6+D6+F6+H6+J6+L6)</f>
        <v>3098</v>
      </c>
      <c r="O6" s="27">
        <f>SUM(C6+E6+G6+I6+K6+M6)</f>
        <v>3098</v>
      </c>
    </row>
    <row r="7" spans="1:15" ht="51">
      <c r="A7" s="17" t="s">
        <v>44</v>
      </c>
      <c r="B7" s="26">
        <v>3121</v>
      </c>
      <c r="C7" s="26">
        <v>3121</v>
      </c>
      <c r="D7" s="26"/>
      <c r="E7" s="26"/>
      <c r="F7" s="26"/>
      <c r="G7" s="26"/>
      <c r="H7" s="26">
        <v>5414</v>
      </c>
      <c r="I7" s="26">
        <v>5414</v>
      </c>
      <c r="J7" s="26"/>
      <c r="K7" s="26"/>
      <c r="L7" s="26"/>
      <c r="M7" s="26"/>
      <c r="N7" s="27">
        <f aca="true" t="shared" si="0" ref="N7:O18">SUM(B7+D7+F7+H7+J7+L7)</f>
        <v>8535</v>
      </c>
      <c r="O7" s="27">
        <f t="shared" si="0"/>
        <v>8535</v>
      </c>
    </row>
    <row r="8" spans="1:15" ht="63.75">
      <c r="A8" s="17" t="s">
        <v>45</v>
      </c>
      <c r="B8" s="26">
        <v>1375</v>
      </c>
      <c r="C8" s="26">
        <v>1375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f t="shared" si="0"/>
        <v>1375</v>
      </c>
      <c r="O8" s="27">
        <f t="shared" si="0"/>
        <v>1375</v>
      </c>
    </row>
    <row r="9" spans="1:15" ht="51">
      <c r="A9" s="17" t="s">
        <v>46</v>
      </c>
      <c r="B9" s="26">
        <v>1300</v>
      </c>
      <c r="C9" s="26">
        <v>1300</v>
      </c>
      <c r="D9" s="26"/>
      <c r="E9" s="26"/>
      <c r="F9" s="26"/>
      <c r="G9" s="26"/>
      <c r="H9" s="26">
        <v>664</v>
      </c>
      <c r="I9" s="26">
        <v>664</v>
      </c>
      <c r="J9" s="26"/>
      <c r="K9" s="26"/>
      <c r="L9" s="26"/>
      <c r="M9" s="26"/>
      <c r="N9" s="27">
        <f t="shared" si="0"/>
        <v>1964</v>
      </c>
      <c r="O9" s="27">
        <f t="shared" si="0"/>
        <v>1964</v>
      </c>
    </row>
    <row r="10" spans="1:15" ht="38.25">
      <c r="A10" s="17" t="s">
        <v>47</v>
      </c>
      <c r="B10" s="26">
        <v>1500</v>
      </c>
      <c r="C10" s="26">
        <v>1500</v>
      </c>
      <c r="D10" s="26"/>
      <c r="E10" s="26"/>
      <c r="F10" s="26">
        <v>15290</v>
      </c>
      <c r="G10" s="26">
        <v>36140</v>
      </c>
      <c r="H10" s="26"/>
      <c r="I10" s="26"/>
      <c r="J10" s="26">
        <v>13944</v>
      </c>
      <c r="K10" s="26">
        <v>13944</v>
      </c>
      <c r="L10" s="26">
        <v>32284</v>
      </c>
      <c r="M10" s="26">
        <v>20056</v>
      </c>
      <c r="N10" s="27">
        <f t="shared" si="0"/>
        <v>63018</v>
      </c>
      <c r="O10" s="27">
        <f t="shared" si="0"/>
        <v>71640</v>
      </c>
    </row>
    <row r="11" spans="1:15" ht="51">
      <c r="A11" s="17" t="s">
        <v>48</v>
      </c>
      <c r="B11" s="26"/>
      <c r="C11" s="26"/>
      <c r="D11" s="26">
        <v>26560</v>
      </c>
      <c r="E11" s="26">
        <v>30038</v>
      </c>
      <c r="F11" s="26">
        <v>3478</v>
      </c>
      <c r="G11" s="26"/>
      <c r="H11" s="26">
        <v>21786</v>
      </c>
      <c r="I11" s="26">
        <v>21786</v>
      </c>
      <c r="J11" s="26">
        <v>3090</v>
      </c>
      <c r="K11" s="26">
        <v>3090</v>
      </c>
      <c r="L11" s="26"/>
      <c r="M11" s="26"/>
      <c r="N11" s="27">
        <f t="shared" si="0"/>
        <v>54914</v>
      </c>
      <c r="O11" s="27">
        <f t="shared" si="0"/>
        <v>54914</v>
      </c>
    </row>
    <row r="12" spans="1:15" ht="63.75">
      <c r="A12" s="17" t="s">
        <v>49</v>
      </c>
      <c r="B12" s="26"/>
      <c r="C12" s="26"/>
      <c r="D12" s="26"/>
      <c r="E12" s="26"/>
      <c r="F12" s="26">
        <v>200</v>
      </c>
      <c r="G12" s="26">
        <v>200</v>
      </c>
      <c r="H12" s="26"/>
      <c r="I12" s="26"/>
      <c r="J12" s="26"/>
      <c r="K12" s="26"/>
      <c r="L12" s="26"/>
      <c r="M12" s="26"/>
      <c r="N12" s="27">
        <f t="shared" si="0"/>
        <v>200</v>
      </c>
      <c r="O12" s="27">
        <f t="shared" si="0"/>
        <v>200</v>
      </c>
    </row>
    <row r="13" spans="1:15" ht="51">
      <c r="A13" s="17" t="s">
        <v>50</v>
      </c>
      <c r="B13" s="26"/>
      <c r="C13" s="26"/>
      <c r="D13" s="26"/>
      <c r="E13" s="26"/>
      <c r="F13" s="26"/>
      <c r="G13" s="26"/>
      <c r="H13" s="26">
        <v>7834</v>
      </c>
      <c r="I13" s="26">
        <v>7834</v>
      </c>
      <c r="J13" s="26"/>
      <c r="K13" s="26"/>
      <c r="L13" s="26"/>
      <c r="M13" s="26"/>
      <c r="N13" s="27">
        <f t="shared" si="0"/>
        <v>7834</v>
      </c>
      <c r="O13" s="27">
        <f t="shared" si="0"/>
        <v>7834</v>
      </c>
    </row>
    <row r="14" spans="1:15" ht="51">
      <c r="A14" s="17" t="s">
        <v>51</v>
      </c>
      <c r="B14" s="26"/>
      <c r="C14" s="26"/>
      <c r="D14" s="26"/>
      <c r="E14" s="26"/>
      <c r="F14" s="26"/>
      <c r="G14" s="26"/>
      <c r="H14" s="26">
        <v>32362</v>
      </c>
      <c r="I14" s="26">
        <v>32362</v>
      </c>
      <c r="J14" s="26"/>
      <c r="K14" s="26"/>
      <c r="L14" s="26"/>
      <c r="M14" s="26"/>
      <c r="N14" s="27">
        <f t="shared" si="0"/>
        <v>32362</v>
      </c>
      <c r="O14" s="27">
        <f t="shared" si="0"/>
        <v>32362</v>
      </c>
    </row>
    <row r="15" spans="1:15" ht="25.5">
      <c r="A15" s="17" t="s">
        <v>52</v>
      </c>
      <c r="B15" s="26"/>
      <c r="C15" s="26"/>
      <c r="D15" s="26"/>
      <c r="E15" s="26"/>
      <c r="F15" s="26"/>
      <c r="G15" s="26"/>
      <c r="H15" s="26">
        <v>1880</v>
      </c>
      <c r="I15" s="26">
        <v>1880</v>
      </c>
      <c r="J15" s="26"/>
      <c r="K15" s="26"/>
      <c r="L15" s="26"/>
      <c r="M15" s="26"/>
      <c r="N15" s="27">
        <f t="shared" si="0"/>
        <v>1880</v>
      </c>
      <c r="O15" s="27">
        <f t="shared" si="0"/>
        <v>1880</v>
      </c>
    </row>
    <row r="16" spans="1:15" ht="51">
      <c r="A16" s="17" t="s">
        <v>53</v>
      </c>
      <c r="B16" s="26">
        <v>465</v>
      </c>
      <c r="C16" s="26">
        <v>465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0"/>
        <v>465</v>
      </c>
      <c r="O16" s="27">
        <f t="shared" si="0"/>
        <v>465</v>
      </c>
    </row>
    <row r="17" spans="1:15" ht="25.5">
      <c r="A17" s="17" t="s">
        <v>54</v>
      </c>
      <c r="B17" s="26"/>
      <c r="C17" s="26"/>
      <c r="D17" s="26"/>
      <c r="E17" s="26"/>
      <c r="F17" s="26"/>
      <c r="G17" s="26"/>
      <c r="H17" s="26"/>
      <c r="I17" s="26"/>
      <c r="J17" s="26">
        <v>550</v>
      </c>
      <c r="K17" s="26">
        <v>550</v>
      </c>
      <c r="L17" s="26"/>
      <c r="M17" s="26"/>
      <c r="N17" s="27">
        <f t="shared" si="0"/>
        <v>550</v>
      </c>
      <c r="O17" s="27">
        <f t="shared" si="0"/>
        <v>550</v>
      </c>
    </row>
    <row r="18" spans="1:15" ht="12.75">
      <c r="A18" s="21" t="s">
        <v>16</v>
      </c>
      <c r="B18" s="27">
        <v>8589</v>
      </c>
      <c r="C18" s="27">
        <f>SUM(C6:C17)</f>
        <v>8589</v>
      </c>
      <c r="D18" s="27">
        <v>26560</v>
      </c>
      <c r="E18" s="27">
        <f>SUM(E6:E17)</f>
        <v>30038</v>
      </c>
      <c r="F18" s="27">
        <v>18968</v>
      </c>
      <c r="G18" s="27">
        <f>SUM(G6:G17)</f>
        <v>36340</v>
      </c>
      <c r="H18" s="27">
        <v>72210</v>
      </c>
      <c r="I18" s="27">
        <f>SUM(I6:I17)</f>
        <v>72210</v>
      </c>
      <c r="J18" s="27">
        <v>17584</v>
      </c>
      <c r="K18" s="27">
        <f>SUM(K6:K17)</f>
        <v>17584</v>
      </c>
      <c r="L18" s="27">
        <v>32284</v>
      </c>
      <c r="M18" s="27">
        <f>SUM(M6:M17)</f>
        <v>20056</v>
      </c>
      <c r="N18" s="27">
        <f t="shared" si="0"/>
        <v>176195</v>
      </c>
      <c r="O18" s="27">
        <f t="shared" si="0"/>
        <v>184817</v>
      </c>
    </row>
  </sheetData>
  <mergeCells count="7">
    <mergeCell ref="J4:K4"/>
    <mergeCell ref="L4:M4"/>
    <mergeCell ref="N4:O4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privát</dc:creator>
  <cp:keywords/>
  <dc:description/>
  <cp:lastModifiedBy>user</cp:lastModifiedBy>
  <cp:lastPrinted>2011-09-28T13:23:08Z</cp:lastPrinted>
  <dcterms:created xsi:type="dcterms:W3CDTF">2011-09-03T09:41:38Z</dcterms:created>
  <dcterms:modified xsi:type="dcterms:W3CDTF">2011-09-28T13:36:00Z</dcterms:modified>
  <cp:category/>
  <cp:version/>
  <cp:contentType/>
  <cp:contentStatus/>
</cp:coreProperties>
</file>