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600" windowHeight="9870" activeTab="13"/>
  </bookViews>
  <sheets>
    <sheet name="1" sheetId="1" r:id="rId1"/>
    <sheet name="2" sheetId="2" r:id="rId2"/>
    <sheet name="2a" sheetId="3" r:id="rId3"/>
    <sheet name="2b" sheetId="4" r:id="rId4"/>
    <sheet name="2c" sheetId="5" r:id="rId5"/>
    <sheet name="2d" sheetId="6" r:id="rId6"/>
    <sheet name="3a" sheetId="7" r:id="rId7"/>
    <sheet name="3b" sheetId="8" r:id="rId8"/>
    <sheet name="4a" sheetId="9" r:id="rId9"/>
    <sheet name="4b" sheetId="10" r:id="rId10"/>
    <sheet name="5" sheetId="11" r:id="rId11"/>
    <sheet name="6" sheetId="12" r:id="rId12"/>
    <sheet name="7" sheetId="13" r:id="rId13"/>
    <sheet name="8" sheetId="14" r:id="rId14"/>
    <sheet name="9" sheetId="15" r:id="rId15"/>
  </sheets>
  <definedNames>
    <definedName name="_xlnm.Print_Area" localSheetId="0">'1'!$A$1:$K$29</definedName>
    <definedName name="_xlnm.Print_Area" localSheetId="1">'2'!$A$1:$H$80</definedName>
    <definedName name="_xlnm.Print_Area" localSheetId="2">'2a'!$A$1:$I$47</definedName>
    <definedName name="_xlnm.Print_Area" localSheetId="3">'2b'!$A$1:$I$36</definedName>
    <definedName name="_xlnm.Print_Area" localSheetId="4">'2c'!$A$1:$I$34</definedName>
    <definedName name="_xlnm.Print_Area" localSheetId="5">'2d'!$A$1:$I$37</definedName>
    <definedName name="_xlnm.Print_Area" localSheetId="6">'3a'!$A$1:$H$48</definedName>
    <definedName name="_xlnm.Print_Area" localSheetId="7">'3b'!$A$1:$I$35</definedName>
    <definedName name="_xlnm.Print_Area" localSheetId="8">'4a'!$A$1:$H$44</definedName>
    <definedName name="_xlnm.Print_Area" localSheetId="9">'4b'!$A$1:$H$27</definedName>
    <definedName name="_xlnm.Print_Area" localSheetId="10">'5'!$A$1:$J$54</definedName>
    <definedName name="_xlnm.Print_Area" localSheetId="12">'7'!$A$1:$H$37</definedName>
    <definedName name="_xlnm.Print_Area" localSheetId="13">'8'!$A$1:$D$316</definedName>
    <definedName name="_xlnm.Print_Area" localSheetId="14">'9'!$A$1:$J$29</definedName>
  </definedNames>
  <calcPr fullCalcOnLoad="1"/>
</workbook>
</file>

<file path=xl/sharedStrings.xml><?xml version="1.0" encoding="utf-8"?>
<sst xmlns="http://schemas.openxmlformats.org/spreadsheetml/2006/main" count="794" uniqueCount="382">
  <si>
    <t>ezer Ft-ban</t>
  </si>
  <si>
    <t>Sor-sz.</t>
  </si>
  <si>
    <t>Megnevezés</t>
  </si>
  <si>
    <t>I.</t>
  </si>
  <si>
    <t>II.</t>
  </si>
  <si>
    <t>III.</t>
  </si>
  <si>
    <t>IV.</t>
  </si>
  <si>
    <t>V.</t>
  </si>
  <si>
    <t>VI.</t>
  </si>
  <si>
    <t>VII.</t>
  </si>
  <si>
    <t>Pénzforgalom nélküli bevételek</t>
  </si>
  <si>
    <t>Tartalékok</t>
  </si>
  <si>
    <t>Önkormányzatok sajátos működési bevétele</t>
  </si>
  <si>
    <t>Önkormányzatok költségvetési támogatása</t>
  </si>
  <si>
    <t>Támogatásértékű bevételek</t>
  </si>
  <si>
    <t>Bevételek összesen</t>
  </si>
  <si>
    <t>Működési célú kiadások</t>
  </si>
  <si>
    <t>Felhalmozási célú kiadások</t>
  </si>
  <si>
    <t>Finanszírozási kiadások</t>
  </si>
  <si>
    <t>VIII.</t>
  </si>
  <si>
    <t>Tervezett pénzmaradvány</t>
  </si>
  <si>
    <t>Kiadások összesen</t>
  </si>
  <si>
    <t>Összeg</t>
  </si>
  <si>
    <t>Felhalmozási és tőkejellegű bevételek</t>
  </si>
  <si>
    <t>Általános tartalék</t>
  </si>
  <si>
    <t>Céltartalék</t>
  </si>
  <si>
    <t>Államháztartási tartalék</t>
  </si>
  <si>
    <t>Intézményi működési bevételek</t>
  </si>
  <si>
    <t>Adott kölcsönök visszatérülése</t>
  </si>
  <si>
    <t>IX.</t>
  </si>
  <si>
    <t>Finanszírozási bevételek</t>
  </si>
  <si>
    <t>Adott kölcsönök</t>
  </si>
  <si>
    <t>BEVÉTELEK</t>
  </si>
  <si>
    <t>1.</t>
  </si>
  <si>
    <t>2.</t>
  </si>
  <si>
    <t>Önkormányzatok sajátos működési bevételei</t>
  </si>
  <si>
    <t>2.1.</t>
  </si>
  <si>
    <t>Illetékek</t>
  </si>
  <si>
    <t>2.2.</t>
  </si>
  <si>
    <t>Helyi adók</t>
  </si>
  <si>
    <t>2.3.</t>
  </si>
  <si>
    <t>Átengedett központi adók</t>
  </si>
  <si>
    <t>2.4.</t>
  </si>
  <si>
    <t>Egyéb bevételek, bírságok, pótlékok</t>
  </si>
  <si>
    <t>3.</t>
  </si>
  <si>
    <t>3.1.</t>
  </si>
  <si>
    <t>Normatív hozzájárulás</t>
  </si>
  <si>
    <t>3.2.</t>
  </si>
  <si>
    <t xml:space="preserve">Központosított előirányzatok </t>
  </si>
  <si>
    <t>3.3.</t>
  </si>
  <si>
    <t>Helyi önkormányzatok színházi támogatása</t>
  </si>
  <si>
    <t>3.4.</t>
  </si>
  <si>
    <t>Normatív kötött felhasználású támogatások</t>
  </si>
  <si>
    <t>3.5.</t>
  </si>
  <si>
    <t>Fejlesztési célú támogatások</t>
  </si>
  <si>
    <t>4.</t>
  </si>
  <si>
    <t>Felhalmozási és tőke jellegű bevételek</t>
  </si>
  <si>
    <t>5.</t>
  </si>
  <si>
    <t>5.1.</t>
  </si>
  <si>
    <t>Működési célú</t>
  </si>
  <si>
    <t xml:space="preserve">     - ebből OEP</t>
  </si>
  <si>
    <t>5.2.</t>
  </si>
  <si>
    <t>Felhalmozási célú</t>
  </si>
  <si>
    <t>6.</t>
  </si>
  <si>
    <t>Államháztartás kivülről átvett pénzeszközök</t>
  </si>
  <si>
    <t>7.</t>
  </si>
  <si>
    <t>8.</t>
  </si>
  <si>
    <t>9.</t>
  </si>
  <si>
    <t>Pénzforgalom nélküli bevételek (pénzmaradvány,</t>
  </si>
  <si>
    <t>vállalkozási eredmény)</t>
  </si>
  <si>
    <t xml:space="preserve">Bevételek összesen </t>
  </si>
  <si>
    <t>KIADÁSOK</t>
  </si>
  <si>
    <t>Személyi juttatások</t>
  </si>
  <si>
    <t>Munkaadókat terhelő járulékok</t>
  </si>
  <si>
    <t>Dologi kiadások</t>
  </si>
  <si>
    <t>Ellátottak pénzbeli juttatásai</t>
  </si>
  <si>
    <t>Beruházások</t>
  </si>
  <si>
    <t>Felújítások</t>
  </si>
  <si>
    <t>Egyéb felhalmozási kiadások</t>
  </si>
  <si>
    <t>10.</t>
  </si>
  <si>
    <t>11.</t>
  </si>
  <si>
    <t>12.</t>
  </si>
  <si>
    <t>13.</t>
  </si>
  <si>
    <t>14.</t>
  </si>
  <si>
    <t xml:space="preserve">Kiadások összesen </t>
  </si>
  <si>
    <t>Költségvetési létszámkeret</t>
  </si>
  <si>
    <t>4.1.</t>
  </si>
  <si>
    <t>8.1.</t>
  </si>
  <si>
    <t>Pénzmaradvány igénybevétele</t>
  </si>
  <si>
    <t>8.2.</t>
  </si>
  <si>
    <t>Vállalkozási eredmény igénybevétele</t>
  </si>
  <si>
    <t>Tárgyi eszközök, immateriális javak értékesítése</t>
  </si>
  <si>
    <t>Önkormányzatok sajátos felhalmozási és tőkebevételei</t>
  </si>
  <si>
    <t>Pénzügyi befektetések bevételei</t>
  </si>
  <si>
    <t>Felhalmozási bevételek</t>
  </si>
  <si>
    <t>Felhalmozási célú támogatásértékű bevételek</t>
  </si>
  <si>
    <t>Felhalmozási célú pénzeszköz átvétel államháztartáson kívülről</t>
  </si>
  <si>
    <t>Folyamatban lévő beruházások címzett és céltámogatása</t>
  </si>
  <si>
    <t>Új, induló beruházás címzett támogatása</t>
  </si>
  <si>
    <t xml:space="preserve">Központosított célelőirányzatból várható felhalmozási célú </t>
  </si>
  <si>
    <t>támogatás</t>
  </si>
  <si>
    <t>Előző évi - felhalmozási célú - pénzmaradvány, vállalkozási eredmény</t>
  </si>
  <si>
    <t>Fejlesztési célú támogatás</t>
  </si>
  <si>
    <t xml:space="preserve">1. </t>
  </si>
  <si>
    <t>Beruházási kiadások</t>
  </si>
  <si>
    <t>Felújítási kiadások</t>
  </si>
  <si>
    <t>Felhalmozási célú támogatásértékű kiadások</t>
  </si>
  <si>
    <t>Felhalmozási célú pénzeszköz átadás államháztartáson kívülre</t>
  </si>
  <si>
    <t>Felhalmozási célú tartalék</t>
  </si>
  <si>
    <t>Felhalmozási célú év végi tervezett maradvány</t>
  </si>
  <si>
    <t>Sor- sz.</t>
  </si>
  <si>
    <t>Feladat megnevezése</t>
  </si>
  <si>
    <t>Összes kiadás</t>
  </si>
  <si>
    <t>Előző év végéig</t>
  </si>
  <si>
    <t>Bázis évi (előzetes) tény</t>
  </si>
  <si>
    <t>Terv évi előirányzat</t>
  </si>
  <si>
    <t>3=4+5+6+7+8</t>
  </si>
  <si>
    <t>feladatonként/célonként</t>
  </si>
  <si>
    <t>……... évi számított előirányzat</t>
  </si>
  <si>
    <t>I. Beruházások</t>
  </si>
  <si>
    <t>Beruházási kiadások összesen</t>
  </si>
  <si>
    <t>Összesen</t>
  </si>
  <si>
    <t>Felújítás</t>
  </si>
  <si>
    <t>Egyéb támogatások</t>
  </si>
  <si>
    <t>Szellemi termékek</t>
  </si>
  <si>
    <t>Gépek, berendezések</t>
  </si>
  <si>
    <t>Felhalmozási bevétel</t>
  </si>
  <si>
    <t>Közilágítás tervek (Honvéd, Akácfa, Napsugár köz)</t>
  </si>
  <si>
    <t>Esélyegyenlőségi tervek</t>
  </si>
  <si>
    <t>Közvil részvény vásárlás</t>
  </si>
  <si>
    <t>BEVÉTEL</t>
  </si>
  <si>
    <t>Január</t>
  </si>
  <si>
    <t>Február</t>
  </si>
  <si>
    <t>Március</t>
  </si>
  <si>
    <t>Április</t>
  </si>
  <si>
    <t xml:space="preserve">Május </t>
  </si>
  <si>
    <t>Június</t>
  </si>
  <si>
    <t xml:space="preserve">Július </t>
  </si>
  <si>
    <t>Augusztus</t>
  </si>
  <si>
    <t>Szeptember</t>
  </si>
  <si>
    <t>Október</t>
  </si>
  <si>
    <t>November</t>
  </si>
  <si>
    <t xml:space="preserve">December </t>
  </si>
  <si>
    <t>Intézményi működési bev.</t>
  </si>
  <si>
    <t>Önkormányzat sajátos működési bev.</t>
  </si>
  <si>
    <t>Felhalmozás és tőkejellegű bev.</t>
  </si>
  <si>
    <t>Sajátos felhalmozási bevétel</t>
  </si>
  <si>
    <t>Önkormányzat költségvetési tám.</t>
  </si>
  <si>
    <t>Átvett pénzeszközök</t>
  </si>
  <si>
    <t>Bevétel összesen:</t>
  </si>
  <si>
    <t>ÖSSZES BEVÉTEL</t>
  </si>
  <si>
    <t>KIADÁS</t>
  </si>
  <si>
    <t>Személyi juttatás</t>
  </si>
  <si>
    <t>Munk. terhelő járulék</t>
  </si>
  <si>
    <t>Dologi kiadás</t>
  </si>
  <si>
    <t>Szociális kiadások</t>
  </si>
  <si>
    <t>Egyéb működési célú kiadás</t>
  </si>
  <si>
    <t>Tám. értékű működési kiadás</t>
  </si>
  <si>
    <t>MŰKÖDÉSI KIADÁSOK</t>
  </si>
  <si>
    <t>ÖSSZES KIADÁS</t>
  </si>
  <si>
    <t>Pénzmaradvány</t>
  </si>
  <si>
    <t>Egyéb felhalmozási kiadás</t>
  </si>
  <si>
    <t>intézményekkel együtt</t>
  </si>
  <si>
    <t>Költségvetési szervek támogatása</t>
  </si>
  <si>
    <t>Fekete István Általános Iskola</t>
  </si>
  <si>
    <t>Körjegyzőség</t>
  </si>
  <si>
    <t>Felügyeleti szervtől kapott támogatás</t>
  </si>
  <si>
    <t>4.2.</t>
  </si>
  <si>
    <t>Hosszú lejáratú hitel törlesztése</t>
  </si>
  <si>
    <t>Önkormányzat</t>
  </si>
  <si>
    <t>Fő</t>
  </si>
  <si>
    <t>Ebből közfoglalkoztatott</t>
  </si>
  <si>
    <t xml:space="preserve">     - ebből</t>
  </si>
  <si>
    <t>Összesen:</t>
  </si>
  <si>
    <t>K I A D Á S O K:</t>
  </si>
  <si>
    <t>381101 Települési hulladék szállítása (Környezetvédelmi Alap)</t>
  </si>
  <si>
    <t>e Ft</t>
  </si>
  <si>
    <t>Hóeltakarítás</t>
  </si>
  <si>
    <t>ÁFA. kiadás</t>
  </si>
  <si>
    <t>Ö S S Z E S E N :</t>
  </si>
  <si>
    <t>Javítási munkák</t>
  </si>
  <si>
    <t>ÁFA kiadás</t>
  </si>
  <si>
    <t>841402 Közvilágítás</t>
  </si>
  <si>
    <t xml:space="preserve">Közvilágítás </t>
  </si>
  <si>
    <t>841126 Igazgatási tevékenység</t>
  </si>
  <si>
    <t>Alapilletmény</t>
  </si>
  <si>
    <t>Tiszteletdíj</t>
  </si>
  <si>
    <t>Költségátalány</t>
  </si>
  <si>
    <t>Részmunkaidőben foglalkoztatott illetménye</t>
  </si>
  <si>
    <t xml:space="preserve">Cafeteria rendszer </t>
  </si>
  <si>
    <t>Munkáltató által fizetett SZJA</t>
  </si>
  <si>
    <t>Nyomtatvány</t>
  </si>
  <si>
    <t>Postai levél</t>
  </si>
  <si>
    <t>Vagyonbiztosítás</t>
  </si>
  <si>
    <t>Belföldi kiküldetés</t>
  </si>
  <si>
    <t>Reprezentáció</t>
  </si>
  <si>
    <t>Villamos energia</t>
  </si>
  <si>
    <t>Vízdíj</t>
  </si>
  <si>
    <t>Gázenergia szolgáltatási díj</t>
  </si>
  <si>
    <t>Tisztítószer</t>
  </si>
  <si>
    <t>Készletbeszerzés</t>
  </si>
  <si>
    <t>Foglalkozás-egészségügyi szolgáltatás díja</t>
  </si>
  <si>
    <t>Gép, berendezés javítás</t>
  </si>
  <si>
    <t>Postai közreműködési díj</t>
  </si>
  <si>
    <t>Egyéb kiadás</t>
  </si>
  <si>
    <t>Szállítási szolgáltatási díj</t>
  </si>
  <si>
    <t>Falunap, öregek napja</t>
  </si>
  <si>
    <t>Kamatkiadás</t>
  </si>
  <si>
    <t>841126-5 Igazgatási tevékenység - támogatások</t>
  </si>
  <si>
    <t>Tűzoltó köztestület támogatása</t>
  </si>
  <si>
    <t>Sümeg Önk. (gyermekjólét, támogató szolgálat)</t>
  </si>
  <si>
    <t>Ö S S Z E S E N:</t>
  </si>
  <si>
    <t>841907-9 Önkormányzat elszámolásai</t>
  </si>
  <si>
    <t>Kistérségi támogatás</t>
  </si>
  <si>
    <t>841403 Város- és községgazdálkodás</t>
  </si>
  <si>
    <t>Pótlék</t>
  </si>
  <si>
    <t>Étkezési hozzájárulás</t>
  </si>
  <si>
    <t>Üzemanyag</t>
  </si>
  <si>
    <t>Munkaruha járulékkal</t>
  </si>
  <si>
    <t>Egyéb készletbeszerzés, karbantartási anyag</t>
  </si>
  <si>
    <t>Járműjavítás</t>
  </si>
  <si>
    <t>Gépkocsi biztosítás</t>
  </si>
  <si>
    <t>Vezetői pótlék</t>
  </si>
  <si>
    <t>Gázenergia szolgáltatás díja</t>
  </si>
  <si>
    <t>Telefondíj</t>
  </si>
  <si>
    <t>Megbízási díj</t>
  </si>
  <si>
    <t>869041 Család- és nővédelmi egészségügyi gondozás</t>
  </si>
  <si>
    <t>Iskola egészségügyi illetmény</t>
  </si>
  <si>
    <t>Területi pótlék</t>
  </si>
  <si>
    <t>Munkaadókat terhelő járulék</t>
  </si>
  <si>
    <t>Útiköltség (eseti)</t>
  </si>
  <si>
    <t>Kis értékű tárgyi eszköz</t>
  </si>
  <si>
    <t>Karbantartási anyag</t>
  </si>
  <si>
    <t>BEVÉTEL:</t>
  </si>
  <si>
    <t xml:space="preserve">OEP finanszírozás: </t>
  </si>
  <si>
    <t>882111 Rendszeres szociális segély</t>
  </si>
  <si>
    <t>Rendszeres szociális segély</t>
  </si>
  <si>
    <t>882112 Időkorúak járadéka</t>
  </si>
  <si>
    <t>Időskorúak járadéka</t>
  </si>
  <si>
    <t>882113 Lakásfenntartási támogatás normatív alapon</t>
  </si>
  <si>
    <t>Ellátottak támogatása</t>
  </si>
  <si>
    <t>882115 Ápolási díj alanyi jogon</t>
  </si>
  <si>
    <t>Ápolási díj</t>
  </si>
  <si>
    <t>Ö S S Z E S E N</t>
  </si>
  <si>
    <t>882122 Átmeneti segély</t>
  </si>
  <si>
    <t>Segélyezettek támogatása</t>
  </si>
  <si>
    <t>882123 Temetési segély</t>
  </si>
  <si>
    <t>Temetési támogatás</t>
  </si>
  <si>
    <t>882129 Egyéb önkormányzati eseti pénzbeli ellátások</t>
  </si>
  <si>
    <t>Beiskolázási, eseti, kórházi támogatás</t>
  </si>
  <si>
    <t>882202 Közgyógyellátás</t>
  </si>
  <si>
    <t>Közgyógy-igazolványok</t>
  </si>
  <si>
    <t>889921 Szociális étkeztetés</t>
  </si>
  <si>
    <t>Szociális étkeztetés (élelemvásárlás)</t>
  </si>
  <si>
    <t>890442 Közhasznú foglalkoztatás</t>
  </si>
  <si>
    <t>910123 Könyvtári szolgáltatás</t>
  </si>
  <si>
    <t>Nem adatátviteli szolgáltatás díja</t>
  </si>
  <si>
    <t>Hivatal működéséhez szükséges információ hordozó</t>
  </si>
  <si>
    <t>Irodaszer, nyomtatvány</t>
  </si>
  <si>
    <t>910502 Közművelődési intézet működtetése</t>
  </si>
  <si>
    <t>960302 Köztemető fenntartás</t>
  </si>
  <si>
    <t>Villamosenergia</t>
  </si>
  <si>
    <t>Konténer ürítés</t>
  </si>
  <si>
    <t>562917 Napköziotthonos konyha</t>
  </si>
  <si>
    <t>Közműdíj (szippantás)</t>
  </si>
  <si>
    <t>Berendezés javítás</t>
  </si>
  <si>
    <t>Élelem vásárlás</t>
  </si>
  <si>
    <t>Konyhai eszközvásárlás</t>
  </si>
  <si>
    <t>Felhalmozási kiadások:</t>
  </si>
  <si>
    <t>Fejlesztési célú hitel visszafizetés</t>
  </si>
  <si>
    <t>Elmib részvény vásárlás</t>
  </si>
  <si>
    <t xml:space="preserve">     600 e Ft</t>
  </si>
  <si>
    <t>Céltartalék:</t>
  </si>
  <si>
    <t>KIADÁS ÖSSZESEN:</t>
  </si>
  <si>
    <t>B E V É T E L E K :</t>
  </si>
  <si>
    <t>Települési önkormányzati feladat</t>
  </si>
  <si>
    <t>Körjegyzőség működésével kapcsolatos feladat</t>
  </si>
  <si>
    <t>Átengedett SZJA</t>
  </si>
  <si>
    <t>Jövedelemkülönbség mérséklése</t>
  </si>
  <si>
    <t>Pénzbeli szociális juttatás</t>
  </si>
  <si>
    <t>Szociális étkeztetés</t>
  </si>
  <si>
    <t xml:space="preserve">Óvodai nevelés </t>
  </si>
  <si>
    <t>Általános iskola 1-8.</t>
  </si>
  <si>
    <t>Pedagógus pótlék</t>
  </si>
  <si>
    <t xml:space="preserve">Napközi </t>
  </si>
  <si>
    <t>Sajátos nevelésű gyermekek (óvoda)</t>
  </si>
  <si>
    <t>Sajátos nevelésű gyermekek (iskola) SNI A</t>
  </si>
  <si>
    <t>Sajátos nevelésű gyermekek (iskola) SNI B</t>
  </si>
  <si>
    <t>Társulás óvoda</t>
  </si>
  <si>
    <t>Társulás iskola</t>
  </si>
  <si>
    <t>Kedvezményes étkezés óvoda</t>
  </si>
  <si>
    <t>Kedvezményes étkezés iskola</t>
  </si>
  <si>
    <t>Tankönyvtámogatás</t>
  </si>
  <si>
    <t>Kistérségi normatíva (óvoda)</t>
  </si>
  <si>
    <t>Kistérségi normatíva (iskola)</t>
  </si>
  <si>
    <t>Kistérségi normatíva (iskolabusz)</t>
  </si>
  <si>
    <t>Egyes jövpótló tám. 90 %-a</t>
  </si>
  <si>
    <t>Gépjárműadó</t>
  </si>
  <si>
    <t>Kommunális adó</t>
  </si>
  <si>
    <t>Iparűzési adó</t>
  </si>
  <si>
    <t>Körjegyzőséghez finanszírozás</t>
  </si>
  <si>
    <t>Óvodához finanszírozás</t>
  </si>
  <si>
    <t xml:space="preserve">Iskolához finanszírozás </t>
  </si>
  <si>
    <t>Védőnői szolgálathoz finanszírozás</t>
  </si>
  <si>
    <t>Védőnői szolgálati (MEP)</t>
  </si>
  <si>
    <t>Intézményi bevétel</t>
  </si>
  <si>
    <t>Mozgókönyvtár támogatása</t>
  </si>
  <si>
    <t>Közhasznú foglalkoztatás támogatása</t>
  </si>
  <si>
    <t>Pedagógiai szakmai program</t>
  </si>
  <si>
    <t>BEVÉTEL ÖSSZESEN:</t>
  </si>
  <si>
    <t>PÉNZMARADVÁNY:</t>
  </si>
  <si>
    <t>EGYENLEG:</t>
  </si>
  <si>
    <t>0  e Ft</t>
  </si>
  <si>
    <t>8 melléklet az 1/2011.(II.22.) önkormányzati rendelethez</t>
  </si>
  <si>
    <t>Gógánfa Önkormányzat 2011.évi kiadásai és bevételei szakfeladatonkénti bontásban</t>
  </si>
  <si>
    <t>Feladat/cél</t>
  </si>
  <si>
    <t>Az átcsoportosítás jogát gyakorolja</t>
  </si>
  <si>
    <t>Képviselő testület</t>
  </si>
  <si>
    <t>.</t>
  </si>
  <si>
    <t>……</t>
  </si>
  <si>
    <t>…..</t>
  </si>
  <si>
    <t>1 melléklet az 1/2012.(II.13.) önkormányzati rendelethez</t>
  </si>
  <si>
    <t>2 melléklet az 1/2012.(II.13.) önkormányzati rendelethez</t>
  </si>
  <si>
    <t>2 melléklet az 1/2012.(II.13.) önkormányzati rendelethez folytatása</t>
  </si>
  <si>
    <t xml:space="preserve">Gógánfa Önkormányzat 2012. évi bevételei </t>
  </si>
  <si>
    <t>Gógánfa Önkormányzat 2012. évi kiadásai</t>
  </si>
  <si>
    <t>Gógánfa Önkormányzat 2012. évi költségvetési mérlege</t>
  </si>
  <si>
    <t>2/a melléklet az 1/2012.(II.13.) önkormányzati rendelethez</t>
  </si>
  <si>
    <t>2012.évi előirányzat</t>
  </si>
  <si>
    <t>2/b melléklet  az 1/2012.(II.13.) önkormányzati rendelethez</t>
  </si>
  <si>
    <t>Gógánfa Önkormányzat 2012.évi kiadásai</t>
  </si>
  <si>
    <t>2/c melléklet az 1/2012.(II.13.) önkormányzati rendelethez</t>
  </si>
  <si>
    <t xml:space="preserve">Gógánfa Önkormányzat intézményeinek 2012.évi bevételei </t>
  </si>
  <si>
    <t>Napköziotthonos Óvoda</t>
  </si>
  <si>
    <t>2/d melléklet  az 1/2012.(II.13.) önkormányzati rendelethez</t>
  </si>
  <si>
    <t>Gógánfa Önkormányzat intézményeinek 2012.évi kiadásai</t>
  </si>
  <si>
    <t>3/a melléklet az 1/2012.(II.13.) önkormányzati rendelethez</t>
  </si>
  <si>
    <t>Gógánfa Önkormányzat 2012.évi működési célú bevételei</t>
  </si>
  <si>
    <t>3/b melléklet az 1/2012.(II.13.) önkormányzati rendelethez</t>
  </si>
  <si>
    <t>Gógánfa Önkormányzat 2012.évi működési célú kiadásai</t>
  </si>
  <si>
    <t>4/a melléklet az 1/2012.(II.13.) önkormányzati rendelethez</t>
  </si>
  <si>
    <t>Gógánfa Önkormányzat 2012.évi felhalmozási célú bevételei</t>
  </si>
  <si>
    <t>4/b melléklet az 1/2012.(II.13.) önkormányzati rendelethez</t>
  </si>
  <si>
    <t>Gógánfa Önkormányzat 2012.évi felhalmozási célú kiadásai</t>
  </si>
  <si>
    <t>Startmunka-program eszközbeszerzés</t>
  </si>
  <si>
    <t>5 melléklet az 1/2012.(II.13.) önkormányzati rendelethez</t>
  </si>
  <si>
    <t xml:space="preserve">Gógánfa Önkormányzat 2012.évi felhalmozási, felújítás nélküli kiadásai </t>
  </si>
  <si>
    <t>6 melléklet az 1/2012.(II.13.) önkormányzati rendelethez</t>
  </si>
  <si>
    <t>Gógánfa Önkormányzat 2012.évi előirányzat-felhasználási ütemterve</t>
  </si>
  <si>
    <t>Beruházás</t>
  </si>
  <si>
    <t>Tám. értékű beruházási kiadás</t>
  </si>
  <si>
    <t>7 melléklet  az 1/2012.(II.13.) önkormányzati rendelethez</t>
  </si>
  <si>
    <t>Gógánfa Önkormányzat és intézményei 2012.évi létszámkerete</t>
  </si>
  <si>
    <t>Környezetvédelmi Alapként elkülönítve 500 e Ft.</t>
  </si>
  <si>
    <t>522001 Közutak, hidak fenntartása</t>
  </si>
  <si>
    <t>Lízingdíj</t>
  </si>
  <si>
    <t>Támogatások (Sport 500, Kultúr 60, Tűzoltó 50, Polgárőrség 300, Bursa 300)</t>
  </si>
  <si>
    <t>Finanszírozás (Körjegyzőség: 19 161, Iskola: 74 963, Óvoda: 28 793)</t>
  </si>
  <si>
    <t>3 215 e Ft</t>
  </si>
  <si>
    <t xml:space="preserve">Foglalkoztatást helyettesítő támogatás </t>
  </si>
  <si>
    <t>Munkabér (10 fő)</t>
  </si>
  <si>
    <t>Startmunka-program munkabér</t>
  </si>
  <si>
    <t>Eszközbeszerzés</t>
  </si>
  <si>
    <t>Bérlettérítés</t>
  </si>
  <si>
    <t>Körjegyzőség felújítása:</t>
  </si>
  <si>
    <t xml:space="preserve">     787 e Ft</t>
  </si>
  <si>
    <t>ÁFA:</t>
  </si>
  <si>
    <t xml:space="preserve">     213 e Ft</t>
  </si>
  <si>
    <t>Szennyvízberuházás:</t>
  </si>
  <si>
    <t>10 000 e Ft</t>
  </si>
  <si>
    <t>37 540 e Ft</t>
  </si>
  <si>
    <t>279 476 e Ft</t>
  </si>
  <si>
    <t>Pedagógus szakvizsga (óvoda: 31 500, iskola: 88 200)</t>
  </si>
  <si>
    <t>Építményadó</t>
  </si>
  <si>
    <t>Házi segítségnyújtás</t>
  </si>
  <si>
    <t>Startmunka-program támogatása</t>
  </si>
  <si>
    <t>B E V É T E L    Ö S S Z E S E N:</t>
  </si>
  <si>
    <t>222 387 e Ft</t>
  </si>
  <si>
    <t xml:space="preserve">   57 089 e Ft</t>
  </si>
  <si>
    <t>2320 eFt</t>
  </si>
  <si>
    <t>9 melléklet az 1/2012.(II.13.) önkormányzati rendelethez</t>
  </si>
  <si>
    <t>Gógánfa Önkormányzat 2012. évi tartalékai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</si>
</sst>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-40E]yyyy\.\ mmmm\ d\."/>
    <numFmt numFmtId="170" formatCode="0.000"/>
    <numFmt numFmtId="171" formatCode="0.0"/>
    <numFmt numFmtId="172" formatCode="[$¥€-2]\ #\ ##,000_);[Red]\([$€-2]\ #\ ##,000\)"/>
  </numFmts>
  <fonts count="4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b/>
      <sz val="8"/>
      <name val="Arial CE"/>
      <family val="2"/>
    </font>
    <font>
      <sz val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1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3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17" borderId="7" applyNumberFormat="0" applyFont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28" fillId="4" borderId="0" applyNumberFormat="0" applyBorder="0" applyAlignment="0" applyProtection="0"/>
    <xf numFmtId="0" fontId="32" fillId="22" borderId="8" applyNumberFormat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33" fillId="22" borderId="1" applyNumberFormat="0" applyAlignment="0" applyProtection="0"/>
    <xf numFmtId="9" fontId="0" fillId="0" borderId="0" applyFont="0" applyFill="0" applyBorder="0" applyAlignment="0" applyProtection="0"/>
  </cellStyleXfs>
  <cellXfs count="4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18" xfId="0" applyNumberFormat="1" applyFont="1" applyBorder="1" applyAlignment="1">
      <alignment/>
    </xf>
    <xf numFmtId="0" fontId="5" fillId="0" borderId="20" xfId="0" applyFont="1" applyBorder="1" applyAlignment="1">
      <alignment horizontal="right"/>
    </xf>
    <xf numFmtId="49" fontId="3" fillId="0" borderId="18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right"/>
    </xf>
    <xf numFmtId="49" fontId="3" fillId="0" borderId="1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right"/>
    </xf>
    <xf numFmtId="49" fontId="3" fillId="0" borderId="17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/>
    </xf>
    <xf numFmtId="0" fontId="5" fillId="0" borderId="22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2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20" xfId="0" applyFont="1" applyBorder="1" applyAlignment="1">
      <alignment/>
    </xf>
    <xf numFmtId="0" fontId="6" fillId="0" borderId="27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0" xfId="0" applyFont="1" applyBorder="1" applyAlignment="1">
      <alignment horizontal="left" indent="1"/>
    </xf>
    <xf numFmtId="0" fontId="9" fillId="0" borderId="22" xfId="0" applyFont="1" applyBorder="1" applyAlignment="1">
      <alignment/>
    </xf>
    <xf numFmtId="0" fontId="6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13" fillId="0" borderId="13" xfId="0" applyFont="1" applyBorder="1" applyAlignment="1">
      <alignment horizontal="left"/>
    </xf>
    <xf numFmtId="0" fontId="13" fillId="0" borderId="13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13" fillId="0" borderId="20" xfId="0" applyFont="1" applyBorder="1" applyAlignment="1">
      <alignment horizontal="right"/>
    </xf>
    <xf numFmtId="0" fontId="13" fillId="0" borderId="20" xfId="0" applyFont="1" applyBorder="1" applyAlignment="1">
      <alignment horizontal="left"/>
    </xf>
    <xf numFmtId="0" fontId="13" fillId="0" borderId="30" xfId="0" applyFont="1" applyBorder="1" applyAlignment="1">
      <alignment horizontal="right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13" fillId="0" borderId="21" xfId="0" applyFont="1" applyBorder="1" applyAlignment="1">
      <alignment horizontal="right"/>
    </xf>
    <xf numFmtId="0" fontId="13" fillId="0" borderId="21" xfId="0" applyFont="1" applyBorder="1" applyAlignment="1">
      <alignment horizontal="left"/>
    </xf>
    <xf numFmtId="0" fontId="13" fillId="0" borderId="27" xfId="0" applyFont="1" applyBorder="1" applyAlignment="1">
      <alignment horizontal="right"/>
    </xf>
    <xf numFmtId="0" fontId="13" fillId="0" borderId="13" xfId="0" applyFont="1" applyBorder="1" applyAlignment="1">
      <alignment horizontal="left" indent="1"/>
    </xf>
    <xf numFmtId="0" fontId="13" fillId="0" borderId="20" xfId="0" applyFont="1" applyBorder="1" applyAlignment="1">
      <alignment horizontal="left" indent="1"/>
    </xf>
    <xf numFmtId="0" fontId="12" fillId="0" borderId="28" xfId="0" applyFont="1" applyBorder="1" applyAlignment="1">
      <alignment horizontal="right"/>
    </xf>
    <xf numFmtId="0" fontId="12" fillId="0" borderId="31" xfId="0" applyFont="1" applyBorder="1" applyAlignment="1">
      <alignment/>
    </xf>
    <xf numFmtId="0" fontId="12" fillId="0" borderId="22" xfId="0" applyFont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textRotation="180"/>
    </xf>
    <xf numFmtId="0" fontId="3" fillId="0" borderId="0" xfId="0" applyFont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32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3" fillId="0" borderId="0" xfId="0" applyFont="1" applyAlignment="1">
      <alignment/>
    </xf>
    <xf numFmtId="165" fontId="5" fillId="0" borderId="13" xfId="40" applyNumberFormat="1" applyFont="1" applyBorder="1" applyAlignment="1">
      <alignment/>
    </xf>
    <xf numFmtId="165" fontId="5" fillId="0" borderId="13" xfId="40" applyNumberFormat="1" applyFont="1" applyBorder="1" applyAlignment="1">
      <alignment/>
    </xf>
    <xf numFmtId="165" fontId="5" fillId="0" borderId="20" xfId="40" applyNumberFormat="1" applyFont="1" applyBorder="1" applyAlignment="1">
      <alignment/>
    </xf>
    <xf numFmtId="165" fontId="5" fillId="0" borderId="13" xfId="40" applyNumberFormat="1" applyFont="1" applyBorder="1" applyAlignment="1">
      <alignment horizontal="center"/>
    </xf>
    <xf numFmtId="165" fontId="5" fillId="0" borderId="21" xfId="40" applyNumberFormat="1" applyFont="1" applyBorder="1" applyAlignment="1">
      <alignment/>
    </xf>
    <xf numFmtId="165" fontId="5" fillId="0" borderId="22" xfId="40" applyNumberFormat="1" applyFont="1" applyBorder="1" applyAlignment="1">
      <alignment/>
    </xf>
    <xf numFmtId="3" fontId="13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3" fontId="3" fillId="0" borderId="13" xfId="0" applyNumberFormat="1" applyFont="1" applyBorder="1" applyAlignment="1">
      <alignment wrapText="1"/>
    </xf>
    <xf numFmtId="3" fontId="3" fillId="0" borderId="13" xfId="0" applyNumberFormat="1" applyFont="1" applyBorder="1" applyAlignment="1">
      <alignment/>
    </xf>
    <xf numFmtId="0" fontId="15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3" fillId="0" borderId="35" xfId="0" applyFont="1" applyBorder="1" applyAlignment="1">
      <alignment/>
    </xf>
    <xf numFmtId="0" fontId="3" fillId="0" borderId="35" xfId="0" applyFont="1" applyBorder="1" applyAlignment="1">
      <alignment shrinkToFit="1"/>
    </xf>
    <xf numFmtId="0" fontId="3" fillId="0" borderId="36" xfId="0" applyFont="1" applyBorder="1" applyAlignment="1">
      <alignment shrinkToFit="1"/>
    </xf>
    <xf numFmtId="0" fontId="15" fillId="0" borderId="14" xfId="0" applyFont="1" applyBorder="1" applyAlignment="1">
      <alignment/>
    </xf>
    <xf numFmtId="0" fontId="3" fillId="0" borderId="0" xfId="0" applyFont="1" applyBorder="1" applyAlignment="1">
      <alignment wrapText="1"/>
    </xf>
    <xf numFmtId="3" fontId="15" fillId="0" borderId="14" xfId="0" applyNumberFormat="1" applyFont="1" applyBorder="1" applyAlignment="1">
      <alignment/>
    </xf>
    <xf numFmtId="3" fontId="15" fillId="0" borderId="37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5" fillId="0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28" xfId="0" applyFont="1" applyBorder="1" applyAlignment="1">
      <alignment/>
    </xf>
    <xf numFmtId="0" fontId="0" fillId="0" borderId="38" xfId="0" applyBorder="1" applyAlignment="1">
      <alignment horizontal="center"/>
    </xf>
    <xf numFmtId="0" fontId="5" fillId="0" borderId="38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7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3" fillId="0" borderId="38" xfId="0" applyFont="1" applyBorder="1" applyAlignment="1">
      <alignment/>
    </xf>
    <xf numFmtId="0" fontId="5" fillId="0" borderId="39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5" fillId="0" borderId="14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20" xfId="0" applyFont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165" fontId="5" fillId="0" borderId="28" xfId="40" applyNumberFormat="1" applyFont="1" applyBorder="1" applyAlignment="1">
      <alignment/>
    </xf>
    <xf numFmtId="0" fontId="5" fillId="0" borderId="3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65" fontId="5" fillId="0" borderId="38" xfId="40" applyNumberFormat="1" applyFont="1" applyBorder="1" applyAlignment="1">
      <alignment/>
    </xf>
    <xf numFmtId="0" fontId="5" fillId="0" borderId="39" xfId="0" applyFont="1" applyBorder="1" applyAlignment="1">
      <alignment horizontal="center"/>
    </xf>
    <xf numFmtId="0" fontId="5" fillId="0" borderId="34" xfId="0" applyFont="1" applyBorder="1" applyAlignment="1">
      <alignment/>
    </xf>
    <xf numFmtId="165" fontId="5" fillId="0" borderId="31" xfId="40" applyNumberFormat="1" applyFont="1" applyBorder="1" applyAlignment="1">
      <alignment/>
    </xf>
    <xf numFmtId="165" fontId="5" fillId="0" borderId="38" xfId="40" applyNumberFormat="1" applyFont="1" applyBorder="1" applyAlignment="1">
      <alignment/>
    </xf>
    <xf numFmtId="165" fontId="5" fillId="0" borderId="38" xfId="40" applyNumberFormat="1" applyFont="1" applyBorder="1" applyAlignment="1">
      <alignment/>
    </xf>
    <xf numFmtId="165" fontId="5" fillId="0" borderId="39" xfId="40" applyNumberFormat="1" applyFont="1" applyBorder="1" applyAlignment="1">
      <alignment/>
    </xf>
    <xf numFmtId="165" fontId="5" fillId="0" borderId="38" xfId="40" applyNumberFormat="1" applyFont="1" applyBorder="1" applyAlignment="1">
      <alignment horizontal="center"/>
    </xf>
    <xf numFmtId="165" fontId="5" fillId="0" borderId="26" xfId="40" applyNumberFormat="1" applyFont="1" applyBorder="1" applyAlignment="1">
      <alignment/>
    </xf>
    <xf numFmtId="165" fontId="5" fillId="0" borderId="31" xfId="40" applyNumberFormat="1" applyFont="1" applyBorder="1" applyAlignment="1">
      <alignment/>
    </xf>
    <xf numFmtId="165" fontId="5" fillId="0" borderId="14" xfId="40" applyNumberFormat="1" applyFont="1" applyBorder="1" applyAlignment="1">
      <alignment horizontal="center"/>
    </xf>
    <xf numFmtId="0" fontId="0" fillId="0" borderId="38" xfId="0" applyFont="1" applyBorder="1" applyAlignment="1">
      <alignment horizontal="right"/>
    </xf>
    <xf numFmtId="0" fontId="5" fillId="0" borderId="39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3" fillId="0" borderId="40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6" xfId="0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37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30" xfId="0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center"/>
    </xf>
    <xf numFmtId="0" fontId="6" fillId="0" borderId="24" xfId="0" applyFont="1" applyBorder="1" applyAlignment="1">
      <alignment/>
    </xf>
    <xf numFmtId="0" fontId="13" fillId="0" borderId="29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26" xfId="0" applyFont="1" applyBorder="1" applyAlignment="1">
      <alignment/>
    </xf>
    <xf numFmtId="0" fontId="12" fillId="0" borderId="0" xfId="0" applyFont="1" applyAlignment="1">
      <alignment horizontal="center"/>
    </xf>
    <xf numFmtId="0" fontId="13" fillId="0" borderId="43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left"/>
    </xf>
    <xf numFmtId="0" fontId="13" fillId="0" borderId="25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5" xfId="0" applyFont="1" applyBorder="1" applyAlignment="1">
      <alignment horizontal="left"/>
    </xf>
    <xf numFmtId="0" fontId="0" fillId="0" borderId="46" xfId="0" applyBorder="1" applyAlignment="1">
      <alignment horizontal="center"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25" xfId="0" applyFont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46" xfId="0" applyFont="1" applyBorder="1" applyAlignment="1">
      <alignment horizontal="right"/>
    </xf>
    <xf numFmtId="0" fontId="5" fillId="0" borderId="47" xfId="0" applyFont="1" applyBorder="1" applyAlignment="1">
      <alignment horizontal="right"/>
    </xf>
    <xf numFmtId="0" fontId="5" fillId="0" borderId="48" xfId="0" applyFont="1" applyBorder="1" applyAlignment="1">
      <alignment horizontal="right"/>
    </xf>
    <xf numFmtId="165" fontId="5" fillId="0" borderId="27" xfId="40" applyNumberFormat="1" applyFont="1" applyBorder="1" applyAlignment="1">
      <alignment horizontal="right"/>
    </xf>
    <xf numFmtId="165" fontId="5" fillId="0" borderId="28" xfId="40" applyNumberFormat="1" applyFont="1" applyBorder="1" applyAlignment="1">
      <alignment horizontal="right"/>
    </xf>
    <xf numFmtId="0" fontId="9" fillId="0" borderId="25" xfId="0" applyFont="1" applyFill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3" fillId="0" borderId="0" xfId="0" applyFont="1" applyAlignment="1">
      <alignment/>
    </xf>
    <xf numFmtId="0" fontId="41" fillId="0" borderId="0" xfId="0" applyFont="1" applyAlignment="1">
      <alignment/>
    </xf>
    <xf numFmtId="0" fontId="20" fillId="0" borderId="0" xfId="0" applyFont="1" applyAlignment="1">
      <alignment vertical="center"/>
    </xf>
    <xf numFmtId="0" fontId="13" fillId="0" borderId="0" xfId="0" applyFont="1" applyAlignment="1">
      <alignment/>
    </xf>
    <xf numFmtId="0" fontId="22" fillId="0" borderId="0" xfId="0" applyFont="1" applyAlignment="1">
      <alignment vertical="center"/>
    </xf>
    <xf numFmtId="0" fontId="19" fillId="0" borderId="49" xfId="0" applyFont="1" applyBorder="1" applyAlignment="1">
      <alignment vertical="center" wrapText="1"/>
    </xf>
    <xf numFmtId="0" fontId="19" fillId="0" borderId="50" xfId="0" applyFont="1" applyBorder="1" applyAlignment="1">
      <alignment horizontal="right" vertical="center" wrapText="1"/>
    </xf>
    <xf numFmtId="0" fontId="19" fillId="0" borderId="51" xfId="0" applyFont="1" applyBorder="1" applyAlignment="1">
      <alignment vertical="center" wrapText="1"/>
    </xf>
    <xf numFmtId="0" fontId="19" fillId="0" borderId="52" xfId="0" applyFont="1" applyBorder="1" applyAlignment="1">
      <alignment horizontal="right" vertical="center" wrapText="1"/>
    </xf>
    <xf numFmtId="0" fontId="20" fillId="0" borderId="51" xfId="0" applyFont="1" applyBorder="1" applyAlignment="1">
      <alignment vertical="center" wrapText="1"/>
    </xf>
    <xf numFmtId="0" fontId="20" fillId="0" borderId="52" xfId="0" applyFont="1" applyBorder="1" applyAlignment="1">
      <alignment horizontal="right" vertical="center" wrapText="1"/>
    </xf>
    <xf numFmtId="3" fontId="19" fillId="0" borderId="50" xfId="0" applyNumberFormat="1" applyFont="1" applyBorder="1" applyAlignment="1">
      <alignment horizontal="right" vertical="center" wrapText="1"/>
    </xf>
    <xf numFmtId="3" fontId="20" fillId="0" borderId="52" xfId="0" applyNumberFormat="1" applyFont="1" applyBorder="1" applyAlignment="1">
      <alignment horizontal="right" vertical="center" wrapText="1"/>
    </xf>
    <xf numFmtId="3" fontId="19" fillId="0" borderId="52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0" fontId="20" fillId="0" borderId="0" xfId="0" applyFont="1" applyBorder="1" applyAlignment="1">
      <alignment vertical="center" wrapText="1"/>
    </xf>
    <xf numFmtId="3" fontId="20" fillId="0" borderId="0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 vertical="center"/>
    </xf>
    <xf numFmtId="0" fontId="1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3" fillId="0" borderId="46" xfId="0" applyFont="1" applyBorder="1" applyAlignment="1">
      <alignment horizontal="left"/>
    </xf>
    <xf numFmtId="0" fontId="13" fillId="0" borderId="53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0" fontId="13" fillId="0" borderId="3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0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54" xfId="0" applyFont="1" applyBorder="1" applyAlignment="1">
      <alignment horizontal="left"/>
    </xf>
    <xf numFmtId="0" fontId="1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5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0" fillId="0" borderId="53" xfId="0" applyBorder="1" applyAlignment="1">
      <alignment horizontal="left"/>
    </xf>
    <xf numFmtId="0" fontId="3" fillId="0" borderId="5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2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2" xfId="0" applyBorder="1" applyAlignment="1">
      <alignment horizontal="left"/>
    </xf>
    <xf numFmtId="0" fontId="3" fillId="0" borderId="4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0" fillId="0" borderId="53" xfId="0" applyBorder="1" applyAlignment="1">
      <alignment/>
    </xf>
    <xf numFmtId="0" fontId="3" fillId="0" borderId="3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5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38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44" xfId="0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5" xfId="0" applyBorder="1" applyAlignment="1">
      <alignment horizontal="left"/>
    </xf>
    <xf numFmtId="0" fontId="3" fillId="0" borderId="54" xfId="0" applyFont="1" applyBorder="1" applyAlignment="1">
      <alignment/>
    </xf>
    <xf numFmtId="0" fontId="3" fillId="0" borderId="5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0" fillId="0" borderId="45" xfId="0" applyBorder="1" applyAlignment="1">
      <alignment horizontal="left"/>
    </xf>
    <xf numFmtId="0" fontId="3" fillId="0" borderId="4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left" indent="1"/>
    </xf>
    <xf numFmtId="0" fontId="3" fillId="0" borderId="32" xfId="0" applyFont="1" applyBorder="1" applyAlignment="1">
      <alignment horizontal="left" indent="1"/>
    </xf>
    <xf numFmtId="0" fontId="3" fillId="0" borderId="45" xfId="0" applyFont="1" applyBorder="1" applyAlignment="1">
      <alignment horizontal="left" indent="1"/>
    </xf>
    <xf numFmtId="0" fontId="0" fillId="0" borderId="0" xfId="0" applyAlignment="1">
      <alignment horizontal="center"/>
    </xf>
    <xf numFmtId="0" fontId="3" fillId="0" borderId="45" xfId="0" applyFont="1" applyBorder="1" applyAlignment="1">
      <alignment horizontal="left" indent="1"/>
    </xf>
    <xf numFmtId="0" fontId="0" fillId="0" borderId="45" xfId="0" applyBorder="1" applyAlignment="1">
      <alignment horizontal="left" indent="1"/>
    </xf>
    <xf numFmtId="0" fontId="3" fillId="0" borderId="32" xfId="0" applyFont="1" applyBorder="1" applyAlignment="1">
      <alignment horizontal="left" indent="1"/>
    </xf>
    <xf numFmtId="0" fontId="4" fillId="0" borderId="3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3" fillId="0" borderId="43" xfId="0" applyFont="1" applyBorder="1" applyAlignment="1">
      <alignment horizontal="center" vertical="center" wrapText="1"/>
    </xf>
    <xf numFmtId="0" fontId="4" fillId="0" borderId="48" xfId="0" applyFont="1" applyBorder="1" applyAlignment="1">
      <alignment/>
    </xf>
    <xf numFmtId="0" fontId="4" fillId="0" borderId="54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53" xfId="0" applyFont="1" applyBorder="1" applyAlignment="1">
      <alignment horizontal="left"/>
    </xf>
    <xf numFmtId="0" fontId="9" fillId="0" borderId="4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61" xfId="0" applyFont="1" applyBorder="1" applyAlignment="1">
      <alignment horizontal="left"/>
    </xf>
    <xf numFmtId="0" fontId="9" fillId="0" borderId="40" xfId="0" applyFont="1" applyBorder="1" applyAlignment="1">
      <alignment horizontal="right"/>
    </xf>
    <xf numFmtId="0" fontId="9" fillId="0" borderId="6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15" xfId="0" applyFont="1" applyBorder="1" applyAlignment="1">
      <alignment horizontal="left"/>
    </xf>
    <xf numFmtId="0" fontId="16" fillId="0" borderId="53" xfId="0" applyFont="1" applyBorder="1" applyAlignment="1">
      <alignment horizontal="left"/>
    </xf>
    <xf numFmtId="0" fontId="16" fillId="0" borderId="38" xfId="0" applyFont="1" applyBorder="1" applyAlignment="1">
      <alignment horizontal="left"/>
    </xf>
    <xf numFmtId="0" fontId="15" fillId="0" borderId="24" xfId="0" applyFont="1" applyBorder="1" applyAlignment="1">
      <alignment/>
    </xf>
    <xf numFmtId="0" fontId="15" fillId="0" borderId="22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53" xfId="0" applyFont="1" applyBorder="1" applyAlignment="1">
      <alignment/>
    </xf>
    <xf numFmtId="0" fontId="16" fillId="0" borderId="38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53" xfId="0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15" fillId="0" borderId="56" xfId="0" applyFont="1" applyBorder="1" applyAlignment="1">
      <alignment/>
    </xf>
    <xf numFmtId="0" fontId="15" fillId="0" borderId="57" xfId="0" applyFont="1" applyBorder="1" applyAlignment="1">
      <alignment/>
    </xf>
    <xf numFmtId="0" fontId="15" fillId="0" borderId="58" xfId="0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53" xfId="0" applyFont="1" applyBorder="1" applyAlignment="1">
      <alignment wrapText="1"/>
    </xf>
    <xf numFmtId="0" fontId="15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0" fillId="0" borderId="46" xfId="0" applyBorder="1" applyAlignment="1">
      <alignment horizontal="left"/>
    </xf>
    <xf numFmtId="0" fontId="0" fillId="0" borderId="38" xfId="0" applyBorder="1" applyAlignment="1">
      <alignment horizontal="left"/>
    </xf>
    <xf numFmtId="0" fontId="2" fillId="0" borderId="48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indent="2"/>
    </xf>
    <xf numFmtId="0" fontId="6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0" borderId="14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80" zoomScaleSheetLayoutView="80" zoomScalePageLayoutView="0" workbookViewId="0" topLeftCell="A1">
      <selection activeCell="G14" sqref="G14:G15"/>
    </sheetView>
  </sheetViews>
  <sheetFormatPr defaultColWidth="9.140625" defaultRowHeight="12.75"/>
  <cols>
    <col min="1" max="1" width="4.57421875" style="84" customWidth="1"/>
    <col min="2" max="2" width="3.7109375" style="84" customWidth="1"/>
    <col min="3" max="4" width="9.140625" style="84" customWidth="1"/>
    <col min="5" max="5" width="12.8515625" style="84" customWidth="1"/>
    <col min="6" max="6" width="15.00390625" style="84" customWidth="1"/>
    <col min="7" max="7" width="13.421875" style="84" customWidth="1"/>
    <col min="8" max="8" width="4.8515625" style="84" customWidth="1"/>
    <col min="9" max="9" width="40.00390625" style="84" customWidth="1"/>
    <col min="10" max="10" width="13.421875" style="84" customWidth="1"/>
    <col min="11" max="16384" width="9.140625" style="84" customWidth="1"/>
  </cols>
  <sheetData>
    <row r="1" spans="2:10" ht="15.75">
      <c r="B1" s="235"/>
      <c r="C1" s="235"/>
      <c r="D1" s="235"/>
      <c r="E1" s="235"/>
      <c r="F1" s="235"/>
      <c r="G1" s="235"/>
      <c r="H1" s="235"/>
      <c r="I1" s="235"/>
      <c r="J1" s="235"/>
    </row>
    <row r="4" spans="7:10" ht="15">
      <c r="G4" s="230" t="s">
        <v>321</v>
      </c>
      <c r="H4" s="230"/>
      <c r="I4" s="230"/>
      <c r="J4" s="230"/>
    </row>
    <row r="5" spans="7:10" ht="15">
      <c r="G5" s="85"/>
      <c r="H5" s="85"/>
      <c r="I5" s="85"/>
      <c r="J5" s="85"/>
    </row>
    <row r="6" spans="7:10" ht="15">
      <c r="G6" s="85"/>
      <c r="H6" s="85"/>
      <c r="I6" s="85"/>
      <c r="J6" s="85"/>
    </row>
    <row r="7" ht="15">
      <c r="J7" s="86"/>
    </row>
    <row r="8" spans="2:10" ht="15.75">
      <c r="B8" s="235"/>
      <c r="C8" s="235"/>
      <c r="D8" s="235"/>
      <c r="E8" s="235"/>
      <c r="F8" s="235"/>
      <c r="G8" s="235"/>
      <c r="H8" s="235"/>
      <c r="I8" s="235"/>
      <c r="J8" s="235"/>
    </row>
    <row r="9" spans="2:10" ht="16.5" customHeight="1">
      <c r="B9" s="235" t="s">
        <v>326</v>
      </c>
      <c r="C9" s="235"/>
      <c r="D9" s="235"/>
      <c r="E9" s="235"/>
      <c r="F9" s="235"/>
      <c r="G9" s="235"/>
      <c r="H9" s="235"/>
      <c r="I9" s="235"/>
      <c r="J9" s="235"/>
    </row>
    <row r="10" spans="2:10" ht="15.75">
      <c r="B10" s="83"/>
      <c r="C10" s="83"/>
      <c r="D10" s="83"/>
      <c r="E10" s="83"/>
      <c r="F10" s="83"/>
      <c r="G10" s="83"/>
      <c r="H10" s="83"/>
      <c r="I10" s="83"/>
      <c r="J10" s="83"/>
    </row>
    <row r="11" spans="3:10" ht="15.75">
      <c r="C11" s="83"/>
      <c r="D11" s="83"/>
      <c r="E11" s="83"/>
      <c r="F11" s="83"/>
      <c r="G11" s="83"/>
      <c r="H11" s="83"/>
      <c r="I11" s="83"/>
      <c r="J11" s="83"/>
    </row>
    <row r="12" spans="4:10" ht="15.75">
      <c r="D12" s="83"/>
      <c r="E12" s="83"/>
      <c r="F12" s="83"/>
      <c r="G12" s="83"/>
      <c r="H12" s="83"/>
      <c r="I12" s="83"/>
      <c r="J12" s="83"/>
    </row>
    <row r="13" spans="9:10" ht="15.75" thickBot="1">
      <c r="I13" s="231" t="s">
        <v>0</v>
      </c>
      <c r="J13" s="231"/>
    </row>
    <row r="14" spans="2:10" ht="15.75" thickTop="1">
      <c r="B14" s="232" t="s">
        <v>1</v>
      </c>
      <c r="C14" s="284" t="s">
        <v>2</v>
      </c>
      <c r="D14" s="284"/>
      <c r="E14" s="284"/>
      <c r="F14" s="284"/>
      <c r="G14" s="233" t="s">
        <v>22</v>
      </c>
      <c r="H14" s="232" t="s">
        <v>1</v>
      </c>
      <c r="I14" s="236" t="s">
        <v>2</v>
      </c>
      <c r="J14" s="233" t="s">
        <v>22</v>
      </c>
    </row>
    <row r="15" spans="2:10" ht="15">
      <c r="B15" s="290"/>
      <c r="C15" s="285"/>
      <c r="D15" s="285"/>
      <c r="E15" s="285"/>
      <c r="F15" s="285"/>
      <c r="G15" s="229"/>
      <c r="H15" s="290"/>
      <c r="I15" s="237"/>
      <c r="J15" s="229"/>
    </row>
    <row r="16" spans="2:10" ht="12.75" customHeight="1">
      <c r="B16" s="87" t="s">
        <v>3</v>
      </c>
      <c r="C16" s="287" t="s">
        <v>27</v>
      </c>
      <c r="D16" s="287"/>
      <c r="E16" s="287"/>
      <c r="F16" s="287"/>
      <c r="G16" s="132">
        <v>24905</v>
      </c>
      <c r="H16" s="87" t="s">
        <v>3</v>
      </c>
      <c r="I16" s="88" t="s">
        <v>16</v>
      </c>
      <c r="J16" s="90">
        <v>225982</v>
      </c>
    </row>
    <row r="17" spans="2:10" ht="15">
      <c r="B17" s="91" t="s">
        <v>4</v>
      </c>
      <c r="C17" s="281" t="s">
        <v>12</v>
      </c>
      <c r="D17" s="282"/>
      <c r="E17" s="282"/>
      <c r="F17" s="283"/>
      <c r="G17" s="89">
        <v>37361</v>
      </c>
      <c r="H17" s="91" t="s">
        <v>4</v>
      </c>
      <c r="I17" s="88" t="s">
        <v>17</v>
      </c>
      <c r="J17" s="90">
        <v>15570</v>
      </c>
    </row>
    <row r="18" spans="2:10" ht="12.75" customHeight="1">
      <c r="B18" s="92" t="s">
        <v>5</v>
      </c>
      <c r="C18" s="241" t="s">
        <v>13</v>
      </c>
      <c r="D18" s="242"/>
      <c r="E18" s="242"/>
      <c r="F18" s="238"/>
      <c r="G18" s="93">
        <v>86768</v>
      </c>
      <c r="H18" s="92" t="s">
        <v>5</v>
      </c>
      <c r="I18" s="94" t="s">
        <v>31</v>
      </c>
      <c r="J18" s="95">
        <v>0</v>
      </c>
    </row>
    <row r="19" spans="2:10" ht="15">
      <c r="B19" s="96" t="s">
        <v>6</v>
      </c>
      <c r="C19" s="281" t="s">
        <v>23</v>
      </c>
      <c r="D19" s="282"/>
      <c r="E19" s="282"/>
      <c r="F19" s="283"/>
      <c r="G19" s="89">
        <v>0</v>
      </c>
      <c r="H19" s="96" t="s">
        <v>6</v>
      </c>
      <c r="I19" s="88" t="s">
        <v>18</v>
      </c>
      <c r="J19" s="90">
        <v>2320</v>
      </c>
    </row>
    <row r="20" spans="2:10" ht="15">
      <c r="B20" s="97" t="s">
        <v>7</v>
      </c>
      <c r="C20" s="239" t="s">
        <v>14</v>
      </c>
      <c r="D20" s="240"/>
      <c r="E20" s="240"/>
      <c r="F20" s="234"/>
      <c r="G20" s="98">
        <v>75258</v>
      </c>
      <c r="H20" s="97" t="s">
        <v>7</v>
      </c>
      <c r="I20" s="99" t="s">
        <v>11</v>
      </c>
      <c r="J20" s="100">
        <v>37540</v>
      </c>
    </row>
    <row r="21" spans="2:10" ht="15">
      <c r="B21" s="96" t="s">
        <v>8</v>
      </c>
      <c r="C21" s="281" t="s">
        <v>126</v>
      </c>
      <c r="D21" s="282"/>
      <c r="E21" s="282"/>
      <c r="F21" s="283"/>
      <c r="G21" s="89">
        <v>0</v>
      </c>
      <c r="H21" s="96"/>
      <c r="I21" s="101" t="s">
        <v>24</v>
      </c>
      <c r="J21" s="90">
        <v>37540</v>
      </c>
    </row>
    <row r="22" spans="2:10" ht="15">
      <c r="B22" s="92" t="s">
        <v>9</v>
      </c>
      <c r="C22" s="281" t="s">
        <v>28</v>
      </c>
      <c r="D22" s="282"/>
      <c r="E22" s="282"/>
      <c r="F22" s="283"/>
      <c r="G22" s="93">
        <v>0</v>
      </c>
      <c r="H22" s="92"/>
      <c r="I22" s="102" t="s">
        <v>25</v>
      </c>
      <c r="J22" s="95">
        <v>0</v>
      </c>
    </row>
    <row r="23" spans="2:10" ht="15">
      <c r="B23" s="92" t="s">
        <v>19</v>
      </c>
      <c r="C23" s="286" t="s">
        <v>30</v>
      </c>
      <c r="D23" s="286"/>
      <c r="E23" s="286"/>
      <c r="F23" s="286"/>
      <c r="G23" s="93">
        <v>0</v>
      </c>
      <c r="H23" s="92"/>
      <c r="I23" s="102" t="s">
        <v>26</v>
      </c>
      <c r="J23" s="95">
        <v>0</v>
      </c>
    </row>
    <row r="24" spans="2:10" ht="15">
      <c r="B24" s="92" t="s">
        <v>29</v>
      </c>
      <c r="C24" s="286" t="s">
        <v>10</v>
      </c>
      <c r="D24" s="286"/>
      <c r="E24" s="286"/>
      <c r="F24" s="286"/>
      <c r="G24" s="93">
        <v>57120</v>
      </c>
      <c r="H24" s="92" t="s">
        <v>8</v>
      </c>
      <c r="I24" s="94" t="s">
        <v>20</v>
      </c>
      <c r="J24" s="95">
        <v>0</v>
      </c>
    </row>
    <row r="25" spans="2:10" s="106" customFormat="1" ht="18.75" customHeight="1" thickBot="1">
      <c r="B25" s="288" t="s">
        <v>15</v>
      </c>
      <c r="C25" s="289"/>
      <c r="D25" s="289"/>
      <c r="E25" s="289"/>
      <c r="F25" s="257"/>
      <c r="G25" s="103">
        <f>SUM(G16:G24)</f>
        <v>281412</v>
      </c>
      <c r="H25" s="104" t="s">
        <v>21</v>
      </c>
      <c r="I25" s="105"/>
      <c r="J25" s="103">
        <f>SUM(J16+J17+J18+J19+J20)</f>
        <v>281412</v>
      </c>
    </row>
    <row r="26" ht="15.75" thickTop="1"/>
    <row r="33" ht="15">
      <c r="J33" s="107"/>
    </row>
    <row r="34" ht="15">
      <c r="J34" s="107"/>
    </row>
    <row r="36" ht="15">
      <c r="A36" s="108"/>
    </row>
    <row r="37" ht="12.75" customHeight="1"/>
    <row r="52" ht="18" customHeight="1"/>
    <row r="53" ht="12.75" customHeight="1"/>
    <row r="56" ht="15" customHeight="1"/>
  </sheetData>
  <sheetProtection/>
  <mergeCells count="21">
    <mergeCell ref="B1:J1"/>
    <mergeCell ref="I14:I15"/>
    <mergeCell ref="J14:J15"/>
    <mergeCell ref="G4:J4"/>
    <mergeCell ref="I13:J13"/>
    <mergeCell ref="B8:J8"/>
    <mergeCell ref="B9:J9"/>
    <mergeCell ref="G14:G15"/>
    <mergeCell ref="H14:H15"/>
    <mergeCell ref="B14:B15"/>
    <mergeCell ref="B25:F25"/>
    <mergeCell ref="C18:F18"/>
    <mergeCell ref="C19:F19"/>
    <mergeCell ref="C20:F20"/>
    <mergeCell ref="C23:F23"/>
    <mergeCell ref="C21:F21"/>
    <mergeCell ref="C14:F15"/>
    <mergeCell ref="C17:F17"/>
    <mergeCell ref="C24:F24"/>
    <mergeCell ref="C22:F22"/>
    <mergeCell ref="C16:F16"/>
  </mergeCells>
  <printOptions/>
  <pageMargins left="0.7874015748031497" right="0.7874015748031497" top="0.984251968503937" bottom="0.8267716535433072" header="0.5118110236220472" footer="0.5118110236220472"/>
  <pageSetup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24"/>
  <sheetViews>
    <sheetView view="pageBreakPreview" zoomScaleSheetLayoutView="100" zoomScalePageLayoutView="0" workbookViewId="0" topLeftCell="A1">
      <selection activeCell="H21" sqref="H21"/>
    </sheetView>
  </sheetViews>
  <sheetFormatPr defaultColWidth="9.140625" defaultRowHeight="12.75"/>
  <cols>
    <col min="7" max="7" width="11.8515625" style="0" bestFit="1" customWidth="1"/>
  </cols>
  <sheetData>
    <row r="2" spans="1:8" ht="12.75">
      <c r="A2" s="57"/>
      <c r="B2" s="57"/>
      <c r="C2" s="355" t="s">
        <v>342</v>
      </c>
      <c r="D2" s="355"/>
      <c r="E2" s="355"/>
      <c r="F2" s="355"/>
      <c r="G2" s="355"/>
      <c r="H2" s="355"/>
    </row>
    <row r="3" spans="1:8" ht="12.75">
      <c r="A3" s="57"/>
      <c r="B3" s="57"/>
      <c r="C3" s="57"/>
      <c r="D3" s="57"/>
      <c r="E3" s="58"/>
      <c r="F3" s="58"/>
      <c r="G3" s="58"/>
      <c r="H3" s="58"/>
    </row>
    <row r="4" spans="1:8" ht="12.75">
      <c r="A4" s="57"/>
      <c r="B4" s="57"/>
      <c r="C4" s="57"/>
      <c r="D4" s="57"/>
      <c r="E4" s="57"/>
      <c r="F4" s="57"/>
      <c r="G4" s="57"/>
      <c r="H4" s="57"/>
    </row>
    <row r="5" spans="1:8" ht="12.75">
      <c r="A5" s="57"/>
      <c r="B5" s="57"/>
      <c r="C5" s="57"/>
      <c r="D5" s="57"/>
      <c r="E5" s="57"/>
      <c r="F5" s="57"/>
      <c r="G5" s="57"/>
      <c r="H5" s="57"/>
    </row>
    <row r="6" spans="1:8" ht="12.75">
      <c r="A6" s="378"/>
      <c r="B6" s="378"/>
      <c r="C6" s="378"/>
      <c r="D6" s="378"/>
      <c r="E6" s="378"/>
      <c r="F6" s="378"/>
      <c r="G6" s="378"/>
      <c r="H6" s="378"/>
    </row>
    <row r="7" spans="1:8" ht="12.75">
      <c r="A7" s="378" t="s">
        <v>343</v>
      </c>
      <c r="B7" s="378"/>
      <c r="C7" s="378"/>
      <c r="D7" s="378"/>
      <c r="E7" s="378"/>
      <c r="F7" s="378"/>
      <c r="G7" s="378"/>
      <c r="H7" s="378"/>
    </row>
    <row r="8" spans="1:8" ht="12.75">
      <c r="A8" s="57"/>
      <c r="B8" s="57"/>
      <c r="C8" s="57"/>
      <c r="D8" s="223" t="s">
        <v>162</v>
      </c>
      <c r="E8" s="57"/>
      <c r="F8" s="57"/>
      <c r="G8" s="57"/>
      <c r="H8" s="57"/>
    </row>
    <row r="9" spans="1:8" ht="12.75">
      <c r="A9" s="57"/>
      <c r="B9" s="57"/>
      <c r="C9" s="57"/>
      <c r="D9" s="57"/>
      <c r="E9" s="57"/>
      <c r="F9" s="57"/>
      <c r="G9" s="57"/>
      <c r="H9" s="57"/>
    </row>
    <row r="10" spans="1:8" ht="12.75">
      <c r="A10" s="57"/>
      <c r="B10" s="57"/>
      <c r="C10" s="57"/>
      <c r="D10" s="57"/>
      <c r="E10" s="57"/>
      <c r="F10" s="57"/>
      <c r="G10" s="57"/>
      <c r="H10" s="57"/>
    </row>
    <row r="11" spans="1:8" ht="13.5" thickBot="1">
      <c r="A11" s="57"/>
      <c r="B11" s="57"/>
      <c r="C11" s="57"/>
      <c r="D11" s="57"/>
      <c r="E11" s="57"/>
      <c r="F11" s="57"/>
      <c r="G11" s="179" t="s">
        <v>0</v>
      </c>
      <c r="H11" s="179"/>
    </row>
    <row r="12" spans="1:8" ht="13.5" customHeight="1" thickTop="1">
      <c r="A12" s="343" t="s">
        <v>1</v>
      </c>
      <c r="B12" s="320" t="s">
        <v>2</v>
      </c>
      <c r="C12" s="320"/>
      <c r="D12" s="320"/>
      <c r="E12" s="321"/>
      <c r="F12" s="292"/>
      <c r="G12" s="310" t="s">
        <v>328</v>
      </c>
      <c r="H12" s="4"/>
    </row>
    <row r="13" spans="1:7" ht="12.75">
      <c r="A13" s="345"/>
      <c r="B13" s="323"/>
      <c r="C13" s="323"/>
      <c r="D13" s="323"/>
      <c r="E13" s="324"/>
      <c r="F13" s="293"/>
      <c r="G13" s="311"/>
    </row>
    <row r="14" spans="6:7" ht="12.75" hidden="1">
      <c r="F14" s="4"/>
      <c r="G14" s="214"/>
    </row>
    <row r="15" spans="6:7" ht="12.75" hidden="1">
      <c r="F15" s="4"/>
      <c r="G15" s="214"/>
    </row>
    <row r="16" spans="1:7" ht="12.75">
      <c r="A16" s="62"/>
      <c r="B16" s="372" t="s">
        <v>71</v>
      </c>
      <c r="C16" s="379"/>
      <c r="D16" s="379"/>
      <c r="E16" s="379"/>
      <c r="F16" s="208"/>
      <c r="G16" s="133"/>
    </row>
    <row r="17" spans="1:7" ht="12.75">
      <c r="A17" s="61" t="s">
        <v>103</v>
      </c>
      <c r="B17" s="318" t="s">
        <v>104</v>
      </c>
      <c r="C17" s="307"/>
      <c r="D17" s="307"/>
      <c r="E17" s="307"/>
      <c r="F17" s="213"/>
      <c r="G17" s="254">
        <v>4570</v>
      </c>
    </row>
    <row r="18" spans="1:7" ht="12.75">
      <c r="A18" s="61" t="s">
        <v>34</v>
      </c>
      <c r="B18" s="334" t="s">
        <v>105</v>
      </c>
      <c r="C18" s="303"/>
      <c r="D18" s="303"/>
      <c r="E18" s="303"/>
      <c r="F18" s="213"/>
      <c r="G18" s="254">
        <v>1000</v>
      </c>
    </row>
    <row r="19" spans="1:7" ht="12.75">
      <c r="A19" s="61" t="s">
        <v>44</v>
      </c>
      <c r="B19" s="334" t="s">
        <v>106</v>
      </c>
      <c r="C19" s="303"/>
      <c r="D19" s="303"/>
      <c r="E19" s="303"/>
      <c r="F19" s="213"/>
      <c r="G19" s="254">
        <v>10000</v>
      </c>
    </row>
    <row r="20" spans="1:7" ht="13.5" customHeight="1">
      <c r="A20" s="61" t="s">
        <v>55</v>
      </c>
      <c r="B20" s="334" t="s">
        <v>107</v>
      </c>
      <c r="C20" s="303"/>
      <c r="D20" s="303"/>
      <c r="E20" s="303"/>
      <c r="F20" s="213"/>
      <c r="G20" s="254"/>
    </row>
    <row r="21" spans="1:7" ht="12.75">
      <c r="A21" s="61" t="s">
        <v>57</v>
      </c>
      <c r="B21" s="334" t="s">
        <v>18</v>
      </c>
      <c r="C21" s="303"/>
      <c r="D21" s="303"/>
      <c r="E21" s="303"/>
      <c r="F21" s="213"/>
      <c r="G21" s="254"/>
    </row>
    <row r="22" spans="1:7" ht="12.75">
      <c r="A22" s="61" t="s">
        <v>63</v>
      </c>
      <c r="B22" s="334" t="s">
        <v>108</v>
      </c>
      <c r="C22" s="303"/>
      <c r="D22" s="303"/>
      <c r="E22" s="303"/>
      <c r="F22" s="213"/>
      <c r="G22" s="254"/>
    </row>
    <row r="23" spans="1:7" ht="12.75">
      <c r="A23" s="61" t="s">
        <v>65</v>
      </c>
      <c r="B23" s="334" t="s">
        <v>109</v>
      </c>
      <c r="C23" s="303"/>
      <c r="D23" s="303"/>
      <c r="E23" s="303"/>
      <c r="F23" s="213"/>
      <c r="G23" s="254"/>
    </row>
    <row r="24" spans="1:7" ht="13.5" thickBot="1">
      <c r="A24" s="64"/>
      <c r="B24" s="365" t="s">
        <v>84</v>
      </c>
      <c r="C24" s="365"/>
      <c r="D24" s="365"/>
      <c r="E24" s="366"/>
      <c r="F24" s="209"/>
      <c r="G24" s="255">
        <f>SUM(G17:G23)</f>
        <v>15570</v>
      </c>
    </row>
    <row r="25" ht="13.5" thickTop="1"/>
  </sheetData>
  <sheetProtection/>
  <mergeCells count="16">
    <mergeCell ref="B16:E16"/>
    <mergeCell ref="B17:E17"/>
    <mergeCell ref="B18:E18"/>
    <mergeCell ref="B23:E23"/>
    <mergeCell ref="B24:E24"/>
    <mergeCell ref="B19:E19"/>
    <mergeCell ref="B20:E20"/>
    <mergeCell ref="B21:E21"/>
    <mergeCell ref="B22:E22"/>
    <mergeCell ref="A6:H6"/>
    <mergeCell ref="A7:H7"/>
    <mergeCell ref="C2:H2"/>
    <mergeCell ref="A12:A13"/>
    <mergeCell ref="B12:E13"/>
    <mergeCell ref="F12:F13"/>
    <mergeCell ref="G12:G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63"/>
  <sheetViews>
    <sheetView view="pageBreakPreview" zoomScaleSheetLayoutView="100" zoomScalePageLayoutView="0" workbookViewId="0" topLeftCell="A17">
      <selection activeCell="G9" sqref="G9"/>
    </sheetView>
  </sheetViews>
  <sheetFormatPr defaultColWidth="9.140625" defaultRowHeight="12.75"/>
  <cols>
    <col min="1" max="1" width="3.421875" style="0" customWidth="1"/>
    <col min="4" max="4" width="10.7109375" style="0" customWidth="1"/>
    <col min="5" max="5" width="9.7109375" style="0" customWidth="1"/>
    <col min="6" max="9" width="8.57421875" style="0" customWidth="1"/>
    <col min="10" max="10" width="7.140625" style="0" customWidth="1"/>
  </cols>
  <sheetData>
    <row r="2" spans="1:10" ht="12.75">
      <c r="A2" s="36"/>
      <c r="B2" s="36"/>
      <c r="C2" s="36"/>
      <c r="D2" s="36"/>
      <c r="E2" s="355" t="s">
        <v>345</v>
      </c>
      <c r="F2" s="355"/>
      <c r="G2" s="355"/>
      <c r="H2" s="355"/>
      <c r="I2" s="355"/>
      <c r="J2" s="355"/>
    </row>
    <row r="3" spans="1:10" ht="12.75">
      <c r="A3" s="36"/>
      <c r="B3" s="36"/>
      <c r="C3" s="36"/>
      <c r="D3" s="36"/>
      <c r="E3" s="36"/>
      <c r="F3" s="36"/>
      <c r="G3" s="37"/>
      <c r="H3" s="37"/>
      <c r="I3" s="37"/>
      <c r="J3" s="37"/>
    </row>
    <row r="4" spans="1:10" ht="12.75">
      <c r="A4" s="36"/>
      <c r="B4" s="36"/>
      <c r="C4" s="36"/>
      <c r="D4" s="36"/>
      <c r="E4" s="36"/>
      <c r="F4" s="36"/>
      <c r="G4" s="37"/>
      <c r="H4" s="37"/>
      <c r="I4" s="37"/>
      <c r="J4" s="37"/>
    </row>
    <row r="5" spans="1:10" ht="12.75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0" ht="12.75">
      <c r="A6" s="356"/>
      <c r="B6" s="356"/>
      <c r="C6" s="356"/>
      <c r="D6" s="356"/>
      <c r="E6" s="356"/>
      <c r="F6" s="356"/>
      <c r="G6" s="356"/>
      <c r="H6" s="356"/>
      <c r="I6" s="356"/>
      <c r="J6" s="356"/>
    </row>
    <row r="7" spans="1:10" ht="16.5" customHeight="1">
      <c r="A7" s="356" t="s">
        <v>346</v>
      </c>
      <c r="B7" s="356"/>
      <c r="C7" s="356"/>
      <c r="D7" s="356"/>
      <c r="E7" s="356"/>
      <c r="F7" s="356"/>
      <c r="G7" s="356"/>
      <c r="H7" s="356"/>
      <c r="I7" s="356"/>
      <c r="J7" s="356"/>
    </row>
    <row r="8" spans="1:10" ht="12.75" customHeight="1">
      <c r="A8" s="356" t="s">
        <v>117</v>
      </c>
      <c r="B8" s="356"/>
      <c r="C8" s="356"/>
      <c r="D8" s="356"/>
      <c r="E8" s="356"/>
      <c r="F8" s="356"/>
      <c r="G8" s="356"/>
      <c r="H8" s="356"/>
      <c r="I8" s="356"/>
      <c r="J8" s="356"/>
    </row>
    <row r="9" spans="1:10" ht="12.75">
      <c r="A9" s="36"/>
      <c r="B9" s="36"/>
      <c r="C9" s="36"/>
      <c r="D9" s="36"/>
      <c r="E9" s="36"/>
      <c r="F9" s="36"/>
      <c r="G9" s="36"/>
      <c r="H9" s="36"/>
      <c r="I9" s="36"/>
      <c r="J9" s="36"/>
    </row>
    <row r="10" spans="1:10" ht="12.75">
      <c r="A10" s="36"/>
      <c r="B10" s="36"/>
      <c r="C10" s="36"/>
      <c r="D10" s="36"/>
      <c r="E10" s="36"/>
      <c r="F10" s="36"/>
      <c r="G10" s="36"/>
      <c r="H10" s="36"/>
      <c r="I10" s="36"/>
      <c r="J10" s="36"/>
    </row>
    <row r="11" spans="1:10" ht="13.5" thickBot="1">
      <c r="A11" s="36"/>
      <c r="B11" s="36"/>
      <c r="C11" s="36"/>
      <c r="D11" s="36"/>
      <c r="E11" s="36"/>
      <c r="F11" s="36"/>
      <c r="G11" s="36"/>
      <c r="H11" s="36"/>
      <c r="I11" s="388" t="s">
        <v>0</v>
      </c>
      <c r="J11" s="388"/>
    </row>
    <row r="12" spans="1:10" ht="13.5" thickTop="1">
      <c r="A12" s="389" t="s">
        <v>110</v>
      </c>
      <c r="B12" s="391" t="s">
        <v>111</v>
      </c>
      <c r="C12" s="391"/>
      <c r="D12" s="391"/>
      <c r="E12" s="380" t="s">
        <v>112</v>
      </c>
      <c r="F12" s="380" t="s">
        <v>113</v>
      </c>
      <c r="G12" s="380" t="s">
        <v>114</v>
      </c>
      <c r="H12" s="380" t="s">
        <v>115</v>
      </c>
      <c r="I12" s="380" t="s">
        <v>118</v>
      </c>
      <c r="J12" s="382" t="s">
        <v>118</v>
      </c>
    </row>
    <row r="13" spans="1:10" ht="12.75">
      <c r="A13" s="390"/>
      <c r="B13" s="392"/>
      <c r="C13" s="392"/>
      <c r="D13" s="392"/>
      <c r="E13" s="381"/>
      <c r="F13" s="381"/>
      <c r="G13" s="381"/>
      <c r="H13" s="381"/>
      <c r="I13" s="381"/>
      <c r="J13" s="383"/>
    </row>
    <row r="14" spans="1:10" ht="12.75">
      <c r="A14" s="390"/>
      <c r="B14" s="392"/>
      <c r="C14" s="392"/>
      <c r="D14" s="392"/>
      <c r="E14" s="381"/>
      <c r="F14" s="381"/>
      <c r="G14" s="381"/>
      <c r="H14" s="381"/>
      <c r="I14" s="381"/>
      <c r="J14" s="383"/>
    </row>
    <row r="15" spans="1:10" ht="12.75">
      <c r="A15" s="390"/>
      <c r="B15" s="392"/>
      <c r="C15" s="392"/>
      <c r="D15" s="392"/>
      <c r="E15" s="381"/>
      <c r="F15" s="381"/>
      <c r="G15" s="381"/>
      <c r="H15" s="381"/>
      <c r="I15" s="381"/>
      <c r="J15" s="383"/>
    </row>
    <row r="16" spans="1:10" ht="16.5" customHeight="1">
      <c r="A16" s="72" t="s">
        <v>33</v>
      </c>
      <c r="B16" s="384" t="s">
        <v>34</v>
      </c>
      <c r="C16" s="384"/>
      <c r="D16" s="384"/>
      <c r="E16" s="65" t="s">
        <v>116</v>
      </c>
      <c r="F16" s="65" t="s">
        <v>55</v>
      </c>
      <c r="G16" s="65" t="s">
        <v>57</v>
      </c>
      <c r="H16" s="65" t="s">
        <v>63</v>
      </c>
      <c r="I16" s="65" t="s">
        <v>65</v>
      </c>
      <c r="J16" s="66" t="s">
        <v>66</v>
      </c>
    </row>
    <row r="17" spans="1:10" ht="15.75" customHeight="1">
      <c r="A17" s="68"/>
      <c r="B17" s="385" t="s">
        <v>119</v>
      </c>
      <c r="C17" s="385"/>
      <c r="D17" s="385"/>
      <c r="E17" s="73"/>
      <c r="F17" s="73"/>
      <c r="G17" s="73"/>
      <c r="H17" s="73"/>
      <c r="I17" s="74"/>
      <c r="J17" s="75"/>
    </row>
    <row r="18" spans="1:10" ht="15.75" customHeight="1" hidden="1">
      <c r="A18" s="68" t="s">
        <v>33</v>
      </c>
      <c r="B18" s="69" t="s">
        <v>124</v>
      </c>
      <c r="C18" s="70"/>
      <c r="D18" s="71"/>
      <c r="E18" s="110"/>
      <c r="F18" s="110"/>
      <c r="G18" s="110"/>
      <c r="H18" s="110">
        <f>E18</f>
        <v>0</v>
      </c>
      <c r="I18" s="73"/>
      <c r="J18" s="75"/>
    </row>
    <row r="19" spans="1:10" ht="15.75" customHeight="1" hidden="1">
      <c r="A19" s="68" t="s">
        <v>34</v>
      </c>
      <c r="B19" s="69" t="s">
        <v>125</v>
      </c>
      <c r="C19" s="70"/>
      <c r="D19" s="71"/>
      <c r="E19" s="110"/>
      <c r="F19" s="110"/>
      <c r="G19" s="110"/>
      <c r="H19" s="110">
        <f>E19</f>
        <v>0</v>
      </c>
      <c r="I19" s="73"/>
      <c r="J19" s="75"/>
    </row>
    <row r="20" spans="1:10" ht="15.75" customHeight="1" hidden="1">
      <c r="A20" s="68" t="s">
        <v>44</v>
      </c>
      <c r="B20" s="69" t="s">
        <v>127</v>
      </c>
      <c r="C20" s="70"/>
      <c r="D20" s="71"/>
      <c r="E20" s="110"/>
      <c r="F20" s="110"/>
      <c r="G20" s="110"/>
      <c r="H20" s="110">
        <f>E20</f>
        <v>0</v>
      </c>
      <c r="I20" s="73"/>
      <c r="J20" s="75"/>
    </row>
    <row r="21" spans="1:10" ht="15.75" customHeight="1" hidden="1">
      <c r="A21" s="68" t="s">
        <v>55</v>
      </c>
      <c r="B21" s="69" t="s">
        <v>128</v>
      </c>
      <c r="C21" s="70"/>
      <c r="D21" s="71"/>
      <c r="E21" s="110"/>
      <c r="F21" s="110"/>
      <c r="G21" s="110"/>
      <c r="H21" s="110">
        <f>E21</f>
        <v>0</v>
      </c>
      <c r="I21" s="73"/>
      <c r="J21" s="75"/>
    </row>
    <row r="22" spans="1:10" ht="15.75" customHeight="1">
      <c r="A22" s="68" t="s">
        <v>33</v>
      </c>
      <c r="B22" s="69" t="s">
        <v>129</v>
      </c>
      <c r="C22" s="70"/>
      <c r="D22" s="71"/>
      <c r="E22" s="110">
        <v>600</v>
      </c>
      <c r="F22" s="110"/>
      <c r="G22" s="110"/>
      <c r="H22" s="110">
        <f>E22</f>
        <v>600</v>
      </c>
      <c r="I22" s="73"/>
      <c r="J22" s="75"/>
    </row>
    <row r="23" spans="1:10" ht="15.75" customHeight="1">
      <c r="A23" s="68" t="s">
        <v>34</v>
      </c>
      <c r="B23" s="256" t="s">
        <v>344</v>
      </c>
      <c r="C23" s="70"/>
      <c r="D23" s="71"/>
      <c r="E23" s="110">
        <v>3970</v>
      </c>
      <c r="F23" s="110"/>
      <c r="G23" s="110"/>
      <c r="H23" s="110">
        <v>3970</v>
      </c>
      <c r="I23" s="73"/>
      <c r="J23" s="75"/>
    </row>
    <row r="24" spans="1:10" ht="15.75" customHeight="1">
      <c r="A24" s="68"/>
      <c r="B24" s="69"/>
      <c r="C24" s="70"/>
      <c r="D24" s="71"/>
      <c r="E24" s="110"/>
      <c r="F24" s="110"/>
      <c r="G24" s="110"/>
      <c r="H24" s="110"/>
      <c r="I24" s="73"/>
      <c r="J24" s="75"/>
    </row>
    <row r="25" spans="1:10" ht="15.75" customHeight="1">
      <c r="A25" s="68"/>
      <c r="B25" s="69"/>
      <c r="C25" s="70"/>
      <c r="D25" s="71"/>
      <c r="E25" s="110"/>
      <c r="F25" s="110"/>
      <c r="G25" s="110"/>
      <c r="H25" s="110"/>
      <c r="I25" s="73"/>
      <c r="J25" s="75"/>
    </row>
    <row r="26" spans="1:10" ht="15.75" customHeight="1">
      <c r="A26" s="68"/>
      <c r="B26" s="69"/>
      <c r="C26" s="70"/>
      <c r="D26" s="71"/>
      <c r="E26" s="110"/>
      <c r="F26" s="110"/>
      <c r="G26" s="110"/>
      <c r="H26" s="110"/>
      <c r="I26" s="73"/>
      <c r="J26" s="75"/>
    </row>
    <row r="27" spans="1:10" ht="15.75" customHeight="1">
      <c r="A27" s="68"/>
      <c r="B27" s="69"/>
      <c r="C27" s="70"/>
      <c r="D27" s="71"/>
      <c r="E27" s="110"/>
      <c r="F27" s="110"/>
      <c r="G27" s="110"/>
      <c r="H27" s="110"/>
      <c r="I27" s="73"/>
      <c r="J27" s="75"/>
    </row>
    <row r="28" spans="1:10" ht="15.75" customHeight="1">
      <c r="A28" s="68"/>
      <c r="B28" s="69"/>
      <c r="C28" s="70"/>
      <c r="D28" s="71"/>
      <c r="E28" s="110"/>
      <c r="F28" s="110"/>
      <c r="G28" s="110"/>
      <c r="H28" s="110"/>
      <c r="I28" s="73"/>
      <c r="J28" s="75"/>
    </row>
    <row r="29" spans="1:10" ht="15.75" customHeight="1">
      <c r="A29" s="68" t="s">
        <v>66</v>
      </c>
      <c r="B29" s="69"/>
      <c r="C29" s="70"/>
      <c r="D29" s="71"/>
      <c r="E29" s="110"/>
      <c r="F29" s="110"/>
      <c r="G29" s="110"/>
      <c r="H29" s="110"/>
      <c r="I29" s="73"/>
      <c r="J29" s="75"/>
    </row>
    <row r="30" spans="1:10" ht="15.75" customHeight="1">
      <c r="A30" s="68" t="s">
        <v>67</v>
      </c>
      <c r="B30" s="69"/>
      <c r="C30" s="70"/>
      <c r="D30" s="71"/>
      <c r="E30" s="110"/>
      <c r="F30" s="110"/>
      <c r="G30" s="110"/>
      <c r="H30" s="110"/>
      <c r="I30" s="73"/>
      <c r="J30" s="75"/>
    </row>
    <row r="31" spans="1:10" ht="15.75" customHeight="1">
      <c r="A31" s="68" t="s">
        <v>79</v>
      </c>
      <c r="B31" s="69"/>
      <c r="C31" s="70"/>
      <c r="D31" s="71"/>
      <c r="E31" s="110"/>
      <c r="F31" s="110"/>
      <c r="G31" s="110"/>
      <c r="H31" s="110"/>
      <c r="I31" s="73"/>
      <c r="J31" s="75"/>
    </row>
    <row r="32" spans="1:10" ht="16.5" customHeight="1">
      <c r="A32" s="68" t="s">
        <v>80</v>
      </c>
      <c r="B32" s="385"/>
      <c r="C32" s="385"/>
      <c r="D32" s="385"/>
      <c r="E32" s="110"/>
      <c r="F32" s="110"/>
      <c r="G32" s="110"/>
      <c r="H32" s="110"/>
      <c r="I32" s="73"/>
      <c r="J32" s="75"/>
    </row>
    <row r="33" spans="1:10" ht="16.5" customHeight="1">
      <c r="A33" s="68" t="s">
        <v>81</v>
      </c>
      <c r="B33" s="69"/>
      <c r="C33" s="70"/>
      <c r="D33" s="71"/>
      <c r="E33" s="110"/>
      <c r="F33" s="110"/>
      <c r="G33" s="110"/>
      <c r="H33" s="110"/>
      <c r="I33" s="73"/>
      <c r="J33" s="75"/>
    </row>
    <row r="34" spans="1:10" ht="16.5" customHeight="1">
      <c r="A34" s="68" t="s">
        <v>82</v>
      </c>
      <c r="B34" s="69"/>
      <c r="C34" s="70"/>
      <c r="D34" s="71"/>
      <c r="E34" s="110"/>
      <c r="F34" s="110"/>
      <c r="G34" s="110"/>
      <c r="H34" s="110"/>
      <c r="I34" s="73"/>
      <c r="J34" s="75"/>
    </row>
    <row r="35" spans="1:10" ht="16.5" customHeight="1">
      <c r="A35" s="68"/>
      <c r="B35" s="69"/>
      <c r="C35" s="70"/>
      <c r="D35" s="71"/>
      <c r="E35" s="110"/>
      <c r="F35" s="110"/>
      <c r="G35" s="110"/>
      <c r="H35" s="110"/>
      <c r="I35" s="73"/>
      <c r="J35" s="75"/>
    </row>
    <row r="36" spans="1:10" ht="16.5" customHeight="1">
      <c r="A36" s="68"/>
      <c r="B36" s="69"/>
      <c r="C36" s="70"/>
      <c r="D36" s="71"/>
      <c r="E36" s="110"/>
      <c r="F36" s="110"/>
      <c r="G36" s="110"/>
      <c r="H36" s="110"/>
      <c r="I36" s="73"/>
      <c r="J36" s="75"/>
    </row>
    <row r="37" spans="1:10" ht="16.5" customHeight="1">
      <c r="A37" s="68"/>
      <c r="B37" s="69"/>
      <c r="C37" s="70"/>
      <c r="D37" s="71"/>
      <c r="E37" s="110"/>
      <c r="F37" s="110"/>
      <c r="G37" s="110"/>
      <c r="H37" s="110"/>
      <c r="I37" s="73"/>
      <c r="J37" s="75"/>
    </row>
    <row r="38" spans="1:10" ht="16.5" customHeight="1">
      <c r="A38" s="68"/>
      <c r="B38" s="76"/>
      <c r="C38" s="77"/>
      <c r="D38" s="78"/>
      <c r="E38" s="110"/>
      <c r="F38" s="110"/>
      <c r="G38" s="110"/>
      <c r="H38" s="110"/>
      <c r="I38" s="73"/>
      <c r="J38" s="75"/>
    </row>
    <row r="39" spans="1:10" ht="16.5" customHeight="1">
      <c r="A39" s="68"/>
      <c r="B39" s="79"/>
      <c r="C39" s="113"/>
      <c r="D39" s="70"/>
      <c r="E39" s="111"/>
      <c r="F39" s="110"/>
      <c r="G39" s="112"/>
      <c r="H39" s="111"/>
      <c r="I39" s="73"/>
      <c r="J39" s="75"/>
    </row>
    <row r="40" spans="1:10" ht="16.5" customHeight="1" thickBot="1">
      <c r="A40" s="67"/>
      <c r="B40" s="386" t="s">
        <v>120</v>
      </c>
      <c r="C40" s="387"/>
      <c r="D40" s="386"/>
      <c r="E40" s="80">
        <f>SUM(E18:E39)</f>
        <v>4570</v>
      </c>
      <c r="F40" s="80"/>
      <c r="G40" s="80"/>
      <c r="H40" s="80">
        <f>SUM(H18:H39)</f>
        <v>4570</v>
      </c>
      <c r="I40" s="80"/>
      <c r="J40" s="81"/>
    </row>
    <row r="41" ht="13.5" thickTop="1"/>
    <row r="63" spans="1:10" ht="12.75">
      <c r="A63" s="360"/>
      <c r="B63" s="360"/>
      <c r="C63" s="360"/>
      <c r="D63" s="360"/>
      <c r="E63" s="360"/>
      <c r="F63" s="360"/>
      <c r="G63" s="360"/>
      <c r="H63" s="360"/>
      <c r="I63" s="360"/>
      <c r="J63" s="360"/>
    </row>
  </sheetData>
  <sheetProtection/>
  <mergeCells count="18">
    <mergeCell ref="B12:D15"/>
    <mergeCell ref="E12:E15"/>
    <mergeCell ref="F12:F15"/>
    <mergeCell ref="A63:J63"/>
    <mergeCell ref="B16:D16"/>
    <mergeCell ref="B17:D17"/>
    <mergeCell ref="B32:D32"/>
    <mergeCell ref="B40:D40"/>
    <mergeCell ref="E2:J2"/>
    <mergeCell ref="G12:G15"/>
    <mergeCell ref="H12:H15"/>
    <mergeCell ref="I12:I15"/>
    <mergeCell ref="J12:J15"/>
    <mergeCell ref="A6:J6"/>
    <mergeCell ref="A7:J7"/>
    <mergeCell ref="A8:J8"/>
    <mergeCell ref="I11:J11"/>
    <mergeCell ref="A12:A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1"/>
  <sheetViews>
    <sheetView view="pageBreakPreview" zoomScaleSheetLayoutView="100" zoomScalePageLayoutView="0" workbookViewId="0" topLeftCell="A1">
      <selection activeCell="R31" sqref="R31"/>
    </sheetView>
  </sheetViews>
  <sheetFormatPr defaultColWidth="9.140625" defaultRowHeight="12.75"/>
  <cols>
    <col min="4" max="4" width="0" style="0" hidden="1" customWidth="1"/>
  </cols>
  <sheetData>
    <row r="1" spans="13:20" ht="12.75">
      <c r="M1" s="355" t="s">
        <v>347</v>
      </c>
      <c r="N1" s="355"/>
      <c r="O1" s="355"/>
      <c r="P1" s="355"/>
      <c r="Q1" s="355"/>
      <c r="R1" s="355"/>
      <c r="S1" s="151"/>
      <c r="T1" s="151"/>
    </row>
    <row r="2" spans="14:18" ht="12.75">
      <c r="N2" s="3"/>
      <c r="O2" s="3"/>
      <c r="P2" s="3"/>
      <c r="Q2" s="3"/>
      <c r="R2" s="3"/>
    </row>
    <row r="4" spans="2:18" ht="12.75"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</row>
    <row r="5" spans="2:18" ht="12.75">
      <c r="B5" s="296" t="s">
        <v>348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</row>
    <row r="6" ht="13.5" thickBot="1"/>
    <row r="7" spans="1:17" ht="13.5" thickTop="1">
      <c r="A7" s="414" t="s">
        <v>130</v>
      </c>
      <c r="B7" s="415"/>
      <c r="C7" s="416"/>
      <c r="D7" s="141"/>
      <c r="E7" s="142" t="s">
        <v>131</v>
      </c>
      <c r="F7" s="142" t="s">
        <v>132</v>
      </c>
      <c r="G7" s="142" t="s">
        <v>133</v>
      </c>
      <c r="H7" s="142" t="s">
        <v>134</v>
      </c>
      <c r="I7" s="142" t="s">
        <v>135</v>
      </c>
      <c r="J7" s="142" t="s">
        <v>136</v>
      </c>
      <c r="K7" s="142" t="s">
        <v>137</v>
      </c>
      <c r="L7" s="142" t="s">
        <v>138</v>
      </c>
      <c r="M7" s="142" t="s">
        <v>139</v>
      </c>
      <c r="N7" s="142" t="s">
        <v>140</v>
      </c>
      <c r="O7" s="142" t="s">
        <v>141</v>
      </c>
      <c r="P7" s="142" t="s">
        <v>142</v>
      </c>
      <c r="Q7" s="143" t="s">
        <v>121</v>
      </c>
    </row>
    <row r="8" spans="1:17" ht="12" customHeight="1">
      <c r="A8" s="412" t="s">
        <v>143</v>
      </c>
      <c r="B8" s="413"/>
      <c r="C8" s="413"/>
      <c r="D8" s="22"/>
      <c r="E8" s="22">
        <v>2075</v>
      </c>
      <c r="F8" s="22">
        <v>2060</v>
      </c>
      <c r="G8" s="22">
        <v>2085</v>
      </c>
      <c r="H8" s="22">
        <v>2085</v>
      </c>
      <c r="I8" s="22">
        <v>2085</v>
      </c>
      <c r="J8" s="22">
        <v>2075</v>
      </c>
      <c r="K8" s="22">
        <v>2040</v>
      </c>
      <c r="L8" s="22">
        <v>2050</v>
      </c>
      <c r="M8" s="22">
        <v>2085</v>
      </c>
      <c r="N8" s="22">
        <v>2080</v>
      </c>
      <c r="O8" s="22">
        <v>2095</v>
      </c>
      <c r="P8" s="22">
        <v>2090</v>
      </c>
      <c r="Q8" s="144">
        <f>SUM(E8:P8)</f>
        <v>24905</v>
      </c>
    </row>
    <row r="9" spans="1:17" ht="12.75">
      <c r="A9" s="417" t="s">
        <v>144</v>
      </c>
      <c r="B9" s="418"/>
      <c r="C9" s="418"/>
      <c r="D9" s="145"/>
      <c r="E9" s="135">
        <v>828</v>
      </c>
      <c r="F9" s="135">
        <v>826</v>
      </c>
      <c r="G9" s="135">
        <v>8327</v>
      </c>
      <c r="H9" s="135">
        <v>3777</v>
      </c>
      <c r="I9" s="135">
        <v>6976</v>
      </c>
      <c r="J9" s="135">
        <v>1027</v>
      </c>
      <c r="K9" s="135">
        <v>828</v>
      </c>
      <c r="L9" s="135">
        <v>827</v>
      </c>
      <c r="M9" s="135">
        <v>8677</v>
      </c>
      <c r="N9" s="135">
        <v>2110</v>
      </c>
      <c r="O9" s="135">
        <v>826</v>
      </c>
      <c r="P9" s="135">
        <v>2332</v>
      </c>
      <c r="Q9" s="144">
        <f aca="true" t="shared" si="0" ref="Q9:Q16">SUM(E9:P9)</f>
        <v>37361</v>
      </c>
    </row>
    <row r="10" spans="1:17" ht="12.75" hidden="1">
      <c r="A10" s="393" t="s">
        <v>145</v>
      </c>
      <c r="B10" s="394"/>
      <c r="C10" s="395"/>
      <c r="D10" s="22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44">
        <f t="shared" si="0"/>
        <v>0</v>
      </c>
    </row>
    <row r="11" spans="1:17" ht="12.75" hidden="1">
      <c r="A11" s="393" t="s">
        <v>146</v>
      </c>
      <c r="B11" s="394"/>
      <c r="C11" s="395"/>
      <c r="D11" s="22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44">
        <f t="shared" si="0"/>
        <v>0</v>
      </c>
    </row>
    <row r="12" spans="1:17" ht="12.75">
      <c r="A12" s="393" t="s">
        <v>147</v>
      </c>
      <c r="B12" s="394"/>
      <c r="C12" s="395"/>
      <c r="D12" s="22"/>
      <c r="E12" s="136">
        <v>7230</v>
      </c>
      <c r="F12" s="136">
        <v>7230</v>
      </c>
      <c r="G12" s="136">
        <v>7231</v>
      </c>
      <c r="H12" s="136">
        <v>7230</v>
      </c>
      <c r="I12" s="136">
        <v>7225</v>
      </c>
      <c r="J12" s="136">
        <v>7230</v>
      </c>
      <c r="K12" s="136">
        <v>7235</v>
      </c>
      <c r="L12" s="136">
        <v>7235</v>
      </c>
      <c r="M12" s="136">
        <v>7230</v>
      </c>
      <c r="N12" s="136">
        <v>7230</v>
      </c>
      <c r="O12" s="136">
        <v>7235</v>
      </c>
      <c r="P12" s="136">
        <v>7227</v>
      </c>
      <c r="Q12" s="144">
        <f t="shared" si="0"/>
        <v>86768</v>
      </c>
    </row>
    <row r="13" spans="1:17" ht="12.75">
      <c r="A13" s="393" t="s">
        <v>148</v>
      </c>
      <c r="B13" s="394"/>
      <c r="C13" s="395"/>
      <c r="D13" s="22"/>
      <c r="E13" s="136">
        <v>6272</v>
      </c>
      <c r="F13" s="136">
        <v>6272</v>
      </c>
      <c r="G13" s="136">
        <v>6273</v>
      </c>
      <c r="H13" s="136">
        <v>6275</v>
      </c>
      <c r="I13" s="136">
        <v>6270</v>
      </c>
      <c r="J13" s="136">
        <v>6275</v>
      </c>
      <c r="K13" s="136">
        <v>6270</v>
      </c>
      <c r="L13" s="136">
        <v>6272</v>
      </c>
      <c r="M13" s="136">
        <v>6271</v>
      </c>
      <c r="N13" s="136">
        <v>6273</v>
      </c>
      <c r="O13" s="136">
        <v>6272</v>
      </c>
      <c r="P13" s="136">
        <v>6263</v>
      </c>
      <c r="Q13" s="144">
        <f t="shared" si="0"/>
        <v>75258</v>
      </c>
    </row>
    <row r="14" spans="1:17" ht="12.75">
      <c r="A14" s="407" t="s">
        <v>149</v>
      </c>
      <c r="B14" s="408"/>
      <c r="C14" s="409"/>
      <c r="D14" s="22"/>
      <c r="E14" s="148">
        <f>SUM(E8:E13)</f>
        <v>16405</v>
      </c>
      <c r="F14" s="148">
        <f aca="true" t="shared" si="1" ref="F14:P14">SUM(F8:F13)</f>
        <v>16388</v>
      </c>
      <c r="G14" s="148">
        <f t="shared" si="1"/>
        <v>23916</v>
      </c>
      <c r="H14" s="148">
        <f t="shared" si="1"/>
        <v>19367</v>
      </c>
      <c r="I14" s="148">
        <f t="shared" si="1"/>
        <v>22556</v>
      </c>
      <c r="J14" s="148">
        <f t="shared" si="1"/>
        <v>16607</v>
      </c>
      <c r="K14" s="148">
        <f t="shared" si="1"/>
        <v>16373</v>
      </c>
      <c r="L14" s="148">
        <f t="shared" si="1"/>
        <v>16384</v>
      </c>
      <c r="M14" s="148">
        <f t="shared" si="1"/>
        <v>24263</v>
      </c>
      <c r="N14" s="148">
        <f t="shared" si="1"/>
        <v>17693</v>
      </c>
      <c r="O14" s="148">
        <f t="shared" si="1"/>
        <v>16428</v>
      </c>
      <c r="P14" s="148">
        <f t="shared" si="1"/>
        <v>17912</v>
      </c>
      <c r="Q14" s="144">
        <f t="shared" si="0"/>
        <v>224292</v>
      </c>
    </row>
    <row r="15" spans="1:17" ht="12.75">
      <c r="A15" s="399" t="s">
        <v>160</v>
      </c>
      <c r="B15" s="400"/>
      <c r="C15" s="401"/>
      <c r="D15" s="22"/>
      <c r="E15" s="136">
        <v>4760</v>
      </c>
      <c r="F15" s="136">
        <v>4760</v>
      </c>
      <c r="G15" s="136">
        <v>4800</v>
      </c>
      <c r="H15" s="136">
        <v>4765</v>
      </c>
      <c r="I15" s="136">
        <v>4750</v>
      </c>
      <c r="J15" s="136">
        <v>4760</v>
      </c>
      <c r="K15" s="136">
        <v>4780</v>
      </c>
      <c r="L15" s="136">
        <v>4780</v>
      </c>
      <c r="M15" s="136">
        <v>4760</v>
      </c>
      <c r="N15" s="136">
        <v>4770</v>
      </c>
      <c r="O15" s="136">
        <v>4760</v>
      </c>
      <c r="P15" s="136">
        <v>4675</v>
      </c>
      <c r="Q15" s="146">
        <f>SUM(E15:P15)</f>
        <v>57120</v>
      </c>
    </row>
    <row r="16" spans="1:17" ht="12.75">
      <c r="A16" s="419" t="s">
        <v>150</v>
      </c>
      <c r="B16" s="420"/>
      <c r="C16" s="420"/>
      <c r="D16" s="22"/>
      <c r="E16" s="148">
        <f aca="true" t="shared" si="2" ref="E16:P16">SUM(E14:E15)</f>
        <v>21165</v>
      </c>
      <c r="F16" s="148">
        <f t="shared" si="2"/>
        <v>21148</v>
      </c>
      <c r="G16" s="148">
        <f t="shared" si="2"/>
        <v>28716</v>
      </c>
      <c r="H16" s="148">
        <f t="shared" si="2"/>
        <v>24132</v>
      </c>
      <c r="I16" s="148">
        <f t="shared" si="2"/>
        <v>27306</v>
      </c>
      <c r="J16" s="148">
        <f t="shared" si="2"/>
        <v>21367</v>
      </c>
      <c r="K16" s="148">
        <f t="shared" si="2"/>
        <v>21153</v>
      </c>
      <c r="L16" s="148">
        <f t="shared" si="2"/>
        <v>21164</v>
      </c>
      <c r="M16" s="148">
        <f t="shared" si="2"/>
        <v>29023</v>
      </c>
      <c r="N16" s="148">
        <f t="shared" si="2"/>
        <v>22463</v>
      </c>
      <c r="O16" s="148">
        <f t="shared" si="2"/>
        <v>21188</v>
      </c>
      <c r="P16" s="148">
        <f t="shared" si="2"/>
        <v>22587</v>
      </c>
      <c r="Q16" s="144">
        <f t="shared" si="0"/>
        <v>281412</v>
      </c>
    </row>
    <row r="17" spans="1:17" ht="12.75">
      <c r="A17" s="410" t="s">
        <v>151</v>
      </c>
      <c r="B17" s="411"/>
      <c r="C17" s="411"/>
      <c r="D17" s="109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47"/>
    </row>
    <row r="18" spans="1:17" ht="12.75">
      <c r="A18" s="412" t="s">
        <v>152</v>
      </c>
      <c r="B18" s="413"/>
      <c r="C18" s="413"/>
      <c r="D18" s="22"/>
      <c r="E18" s="136">
        <v>7250</v>
      </c>
      <c r="F18" s="136">
        <v>8770</v>
      </c>
      <c r="G18" s="136">
        <v>8775</v>
      </c>
      <c r="H18" s="136">
        <v>8750</v>
      </c>
      <c r="I18" s="136">
        <v>8770</v>
      </c>
      <c r="J18" s="136">
        <v>8765</v>
      </c>
      <c r="K18" s="136">
        <v>8760</v>
      </c>
      <c r="L18" s="136">
        <v>8766</v>
      </c>
      <c r="M18" s="136">
        <v>8780</v>
      </c>
      <c r="N18" s="136">
        <v>8770</v>
      </c>
      <c r="O18" s="136">
        <v>8780</v>
      </c>
      <c r="P18" s="136">
        <v>8745</v>
      </c>
      <c r="Q18" s="146">
        <f>SUM(E18:P18)</f>
        <v>103681</v>
      </c>
    </row>
    <row r="19" spans="1:17" ht="12.75">
      <c r="A19" s="393" t="s">
        <v>153</v>
      </c>
      <c r="B19" s="394"/>
      <c r="C19" s="395"/>
      <c r="D19" s="22"/>
      <c r="E19" s="136">
        <v>1740</v>
      </c>
      <c r="F19" s="136">
        <v>2115</v>
      </c>
      <c r="G19" s="136">
        <v>2116</v>
      </c>
      <c r="H19" s="136">
        <v>2110</v>
      </c>
      <c r="I19" s="136">
        <v>2115</v>
      </c>
      <c r="J19" s="136">
        <v>2112</v>
      </c>
      <c r="K19" s="136">
        <v>2111</v>
      </c>
      <c r="L19" s="136">
        <v>2113</v>
      </c>
      <c r="M19" s="136">
        <v>2117</v>
      </c>
      <c r="N19" s="136">
        <v>2115</v>
      </c>
      <c r="O19" s="136">
        <v>2117</v>
      </c>
      <c r="P19" s="136">
        <v>2156</v>
      </c>
      <c r="Q19" s="146">
        <f aca="true" t="shared" si="3" ref="Q19:Q26">SUM(E19:P19)</f>
        <v>25037</v>
      </c>
    </row>
    <row r="20" spans="1:17" ht="12.75">
      <c r="A20" s="393" t="s">
        <v>154</v>
      </c>
      <c r="B20" s="394"/>
      <c r="C20" s="395"/>
      <c r="D20" s="22"/>
      <c r="E20" s="136">
        <v>6546</v>
      </c>
      <c r="F20" s="136">
        <v>6546</v>
      </c>
      <c r="G20" s="136">
        <v>6546</v>
      </c>
      <c r="H20" s="136">
        <v>6550</v>
      </c>
      <c r="I20" s="136">
        <v>6548</v>
      </c>
      <c r="J20" s="136">
        <v>6540</v>
      </c>
      <c r="K20" s="136">
        <v>6545</v>
      </c>
      <c r="L20" s="136">
        <v>6545</v>
      </c>
      <c r="M20" s="136">
        <v>6530</v>
      </c>
      <c r="N20" s="136">
        <v>6535</v>
      </c>
      <c r="O20" s="136">
        <v>6535</v>
      </c>
      <c r="P20" s="136">
        <v>6587</v>
      </c>
      <c r="Q20" s="146">
        <f t="shared" si="3"/>
        <v>78553</v>
      </c>
    </row>
    <row r="21" spans="1:17" ht="12.75">
      <c r="A21" s="393" t="s">
        <v>155</v>
      </c>
      <c r="B21" s="394"/>
      <c r="C21" s="395"/>
      <c r="D21" s="22"/>
      <c r="E21" s="136">
        <v>1205</v>
      </c>
      <c r="F21" s="136">
        <v>1200</v>
      </c>
      <c r="G21" s="136">
        <v>1200</v>
      </c>
      <c r="H21" s="136">
        <v>1200</v>
      </c>
      <c r="I21" s="136">
        <v>1210</v>
      </c>
      <c r="J21" s="136">
        <v>1205</v>
      </c>
      <c r="K21" s="136">
        <v>1205</v>
      </c>
      <c r="L21" s="136">
        <v>1205</v>
      </c>
      <c r="M21" s="136">
        <v>1210</v>
      </c>
      <c r="N21" s="136">
        <v>1210</v>
      </c>
      <c r="O21" s="136">
        <v>1215</v>
      </c>
      <c r="P21" s="136">
        <v>1186</v>
      </c>
      <c r="Q21" s="146">
        <f t="shared" si="3"/>
        <v>14451</v>
      </c>
    </row>
    <row r="22" spans="1:17" ht="12.75" hidden="1">
      <c r="A22" s="393" t="s">
        <v>156</v>
      </c>
      <c r="B22" s="394"/>
      <c r="C22" s="395"/>
      <c r="D22" s="22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46">
        <f t="shared" si="3"/>
        <v>0</v>
      </c>
    </row>
    <row r="23" spans="1:17" ht="12.75" hidden="1">
      <c r="A23" s="393" t="s">
        <v>25</v>
      </c>
      <c r="B23" s="394"/>
      <c r="C23" s="395"/>
      <c r="D23" s="22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46">
        <f t="shared" si="3"/>
        <v>0</v>
      </c>
    </row>
    <row r="24" spans="1:17" ht="12.75">
      <c r="A24" s="393" t="s">
        <v>157</v>
      </c>
      <c r="B24" s="394"/>
      <c r="C24" s="395"/>
      <c r="D24" s="22"/>
      <c r="E24" s="136">
        <v>355</v>
      </c>
      <c r="F24" s="136">
        <v>355</v>
      </c>
      <c r="G24" s="136">
        <v>355</v>
      </c>
      <c r="H24" s="136">
        <v>355</v>
      </c>
      <c r="I24" s="136">
        <v>355</v>
      </c>
      <c r="J24" s="136">
        <v>355</v>
      </c>
      <c r="K24" s="136">
        <v>355</v>
      </c>
      <c r="L24" s="136">
        <v>355</v>
      </c>
      <c r="M24" s="136">
        <v>355</v>
      </c>
      <c r="N24" s="136">
        <v>355</v>
      </c>
      <c r="O24" s="136">
        <v>355</v>
      </c>
      <c r="P24" s="136">
        <v>355</v>
      </c>
      <c r="Q24" s="146">
        <f t="shared" si="3"/>
        <v>4260</v>
      </c>
    </row>
    <row r="25" spans="1:17" ht="12.75">
      <c r="A25" s="396" t="s">
        <v>24</v>
      </c>
      <c r="B25" s="338"/>
      <c r="C25" s="367"/>
      <c r="D25" s="22"/>
      <c r="E25" s="136"/>
      <c r="F25" s="136"/>
      <c r="G25" s="136">
        <v>5000</v>
      </c>
      <c r="H25" s="136"/>
      <c r="I25" s="136">
        <v>10000</v>
      </c>
      <c r="J25" s="136"/>
      <c r="K25" s="136">
        <v>2540</v>
      </c>
      <c r="L25" s="136"/>
      <c r="M25" s="136">
        <v>10000</v>
      </c>
      <c r="N25" s="136"/>
      <c r="O25" s="136">
        <v>10000</v>
      </c>
      <c r="P25" s="136"/>
      <c r="Q25" s="146">
        <f t="shared" si="3"/>
        <v>37540</v>
      </c>
    </row>
    <row r="26" spans="1:17" ht="12.75">
      <c r="A26" s="396" t="s">
        <v>168</v>
      </c>
      <c r="B26" s="338"/>
      <c r="C26" s="367"/>
      <c r="D26" s="22"/>
      <c r="E26" s="136"/>
      <c r="F26" s="136"/>
      <c r="G26" s="136">
        <v>580</v>
      </c>
      <c r="H26" s="136"/>
      <c r="I26" s="136"/>
      <c r="J26" s="136">
        <v>580</v>
      </c>
      <c r="K26" s="136"/>
      <c r="L26" s="136"/>
      <c r="M26" s="136">
        <v>580</v>
      </c>
      <c r="N26" s="136"/>
      <c r="O26" s="136"/>
      <c r="P26" s="136">
        <v>580</v>
      </c>
      <c r="Q26" s="146">
        <f t="shared" si="3"/>
        <v>2320</v>
      </c>
    </row>
    <row r="27" spans="1:17" ht="12.75">
      <c r="A27" s="407" t="s">
        <v>158</v>
      </c>
      <c r="B27" s="408"/>
      <c r="C27" s="409"/>
      <c r="D27" s="22"/>
      <c r="E27" s="150">
        <f>SUM(E18:E24)</f>
        <v>17096</v>
      </c>
      <c r="F27" s="150">
        <f>SUM(F18:F25)</f>
        <v>18986</v>
      </c>
      <c r="G27" s="150">
        <f>SUM(G18:G26)</f>
        <v>24572</v>
      </c>
      <c r="H27" s="150">
        <f>SUM(H18:H25)</f>
        <v>18965</v>
      </c>
      <c r="I27" s="150">
        <f>SUM(I18:I25)</f>
        <v>28998</v>
      </c>
      <c r="J27" s="150">
        <f aca="true" t="shared" si="4" ref="J27:P27">SUM(J18:J24)</f>
        <v>18977</v>
      </c>
      <c r="K27" s="150">
        <f>SUM(K18:K25)</f>
        <v>21516</v>
      </c>
      <c r="L27" s="150">
        <f t="shared" si="4"/>
        <v>18984</v>
      </c>
      <c r="M27" s="150">
        <f t="shared" si="4"/>
        <v>18992</v>
      </c>
      <c r="N27" s="150">
        <f t="shared" si="4"/>
        <v>18985</v>
      </c>
      <c r="O27" s="150">
        <f>SUM(O18:O25)</f>
        <v>29002</v>
      </c>
      <c r="P27" s="150">
        <f t="shared" si="4"/>
        <v>19029</v>
      </c>
      <c r="Q27" s="150">
        <f>SUM(Q18:Q26)</f>
        <v>265842</v>
      </c>
    </row>
    <row r="28" spans="1:17" ht="12.75" hidden="1">
      <c r="A28" s="393" t="s">
        <v>122</v>
      </c>
      <c r="B28" s="394"/>
      <c r="C28" s="395"/>
      <c r="D28" s="22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46"/>
    </row>
    <row r="29" spans="1:17" ht="12.75" hidden="1">
      <c r="A29" s="393" t="s">
        <v>122</v>
      </c>
      <c r="B29" s="394"/>
      <c r="C29" s="395"/>
      <c r="D29" s="22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46">
        <f>SUM(E29:P29)</f>
        <v>0</v>
      </c>
    </row>
    <row r="30" spans="1:17" ht="12.75">
      <c r="A30" s="396" t="s">
        <v>349</v>
      </c>
      <c r="B30" s="338"/>
      <c r="C30" s="367"/>
      <c r="D30" s="22"/>
      <c r="E30" s="136"/>
      <c r="F30" s="136"/>
      <c r="G30" s="136">
        <v>3970</v>
      </c>
      <c r="H30" s="136"/>
      <c r="I30" s="136"/>
      <c r="J30" s="136"/>
      <c r="K30" s="136"/>
      <c r="L30" s="136"/>
      <c r="M30" s="136"/>
      <c r="N30" s="136"/>
      <c r="O30" s="136"/>
      <c r="P30" s="136"/>
      <c r="Q30" s="146">
        <f>SUM(E30:P30)</f>
        <v>3970</v>
      </c>
    </row>
    <row r="31" spans="1:17" ht="12.75">
      <c r="A31" s="396" t="s">
        <v>122</v>
      </c>
      <c r="B31" s="338"/>
      <c r="C31" s="367"/>
      <c r="D31" s="22"/>
      <c r="E31" s="136"/>
      <c r="F31" s="136"/>
      <c r="G31" s="136"/>
      <c r="H31" s="136"/>
      <c r="I31" s="136"/>
      <c r="J31" s="136"/>
      <c r="K31" s="136">
        <v>1000</v>
      </c>
      <c r="L31" s="136"/>
      <c r="M31" s="136"/>
      <c r="N31" s="136"/>
      <c r="O31" s="136"/>
      <c r="P31" s="136"/>
      <c r="Q31" s="146">
        <f>SUM(E31:P31)</f>
        <v>1000</v>
      </c>
    </row>
    <row r="32" spans="1:17" ht="12.75">
      <c r="A32" s="396" t="s">
        <v>350</v>
      </c>
      <c r="B32" s="338"/>
      <c r="C32" s="367"/>
      <c r="D32" s="22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>
        <v>10000</v>
      </c>
      <c r="P32" s="136"/>
      <c r="Q32" s="146">
        <f>SUM(E32:P32)</f>
        <v>10000</v>
      </c>
    </row>
    <row r="33" spans="1:17" ht="12.75">
      <c r="A33" s="404" t="s">
        <v>161</v>
      </c>
      <c r="B33" s="405"/>
      <c r="C33" s="406"/>
      <c r="D33" s="22"/>
      <c r="E33" s="136">
        <v>50</v>
      </c>
      <c r="F33" s="136">
        <v>50</v>
      </c>
      <c r="G33" s="136">
        <v>50</v>
      </c>
      <c r="H33" s="136">
        <v>50</v>
      </c>
      <c r="I33" s="136">
        <v>50</v>
      </c>
      <c r="J33" s="136">
        <v>50</v>
      </c>
      <c r="K33" s="136">
        <v>50</v>
      </c>
      <c r="L33" s="136">
        <v>50</v>
      </c>
      <c r="M33" s="136">
        <v>50</v>
      </c>
      <c r="N33" s="136">
        <v>50</v>
      </c>
      <c r="O33" s="136">
        <v>50</v>
      </c>
      <c r="P33" s="136">
        <v>50</v>
      </c>
      <c r="Q33" s="146">
        <f>SUM(E33:P33)</f>
        <v>600</v>
      </c>
    </row>
    <row r="34" spans="1:17" ht="13.5" thickBot="1">
      <c r="A34" s="402" t="s">
        <v>159</v>
      </c>
      <c r="B34" s="403"/>
      <c r="C34" s="403"/>
      <c r="D34" s="55"/>
      <c r="E34" s="149">
        <f>SUM(E27:E33)</f>
        <v>17146</v>
      </c>
      <c r="F34" s="149">
        <f aca="true" t="shared" si="5" ref="F34:Q34">SUM(F27:F33)</f>
        <v>19036</v>
      </c>
      <c r="G34" s="149">
        <f t="shared" si="5"/>
        <v>28592</v>
      </c>
      <c r="H34" s="149">
        <f t="shared" si="5"/>
        <v>19015</v>
      </c>
      <c r="I34" s="149">
        <f t="shared" si="5"/>
        <v>29048</v>
      </c>
      <c r="J34" s="149">
        <f t="shared" si="5"/>
        <v>19027</v>
      </c>
      <c r="K34" s="149">
        <f t="shared" si="5"/>
        <v>22566</v>
      </c>
      <c r="L34" s="149">
        <f t="shared" si="5"/>
        <v>19034</v>
      </c>
      <c r="M34" s="149">
        <f t="shared" si="5"/>
        <v>19042</v>
      </c>
      <c r="N34" s="149">
        <f t="shared" si="5"/>
        <v>19035</v>
      </c>
      <c r="O34" s="149">
        <f t="shared" si="5"/>
        <v>39052</v>
      </c>
      <c r="P34" s="149">
        <f t="shared" si="5"/>
        <v>19079</v>
      </c>
      <c r="Q34" s="149">
        <f t="shared" si="5"/>
        <v>281412</v>
      </c>
    </row>
    <row r="35" spans="1:17" ht="13.5" thickTop="1">
      <c r="A35" s="137"/>
      <c r="B35" s="137"/>
      <c r="C35" s="137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39"/>
    </row>
    <row r="36" spans="1:17" ht="12.7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</row>
    <row r="37" spans="1:17" ht="12.75">
      <c r="A37" s="398"/>
      <c r="B37" s="398"/>
      <c r="C37" s="398"/>
      <c r="D37" s="398"/>
      <c r="E37" s="398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</row>
    <row r="38" spans="1:17" ht="12.75">
      <c r="A38" s="140"/>
      <c r="B38" s="140"/>
      <c r="C38" s="140"/>
      <c r="D38" s="140"/>
      <c r="E38" s="140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</row>
    <row r="39" spans="1:17" ht="12.75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</row>
    <row r="40" spans="1:17" ht="12.75">
      <c r="A40" s="125"/>
      <c r="B40" s="397"/>
      <c r="C40" s="397"/>
      <c r="D40" s="397"/>
      <c r="E40" s="397"/>
      <c r="F40" s="125"/>
      <c r="G40" s="125"/>
      <c r="H40" s="125"/>
      <c r="I40" s="125"/>
      <c r="J40" s="125"/>
      <c r="K40" s="125"/>
      <c r="L40" s="397"/>
      <c r="M40" s="397"/>
      <c r="N40" s="397"/>
      <c r="O40" s="125"/>
      <c r="P40" s="125"/>
      <c r="Q40" s="125"/>
    </row>
    <row r="41" spans="1:17" ht="12.75">
      <c r="A41" s="125"/>
      <c r="B41" s="397"/>
      <c r="C41" s="397"/>
      <c r="D41" s="398"/>
      <c r="E41" s="398"/>
      <c r="F41" s="125"/>
      <c r="G41" s="125"/>
      <c r="H41" s="125"/>
      <c r="I41" s="125"/>
      <c r="J41" s="125"/>
      <c r="K41" s="125"/>
      <c r="L41" s="397"/>
      <c r="M41" s="397"/>
      <c r="N41" s="397"/>
      <c r="O41" s="125"/>
      <c r="P41" s="125"/>
      <c r="Q41" s="125"/>
    </row>
  </sheetData>
  <sheetProtection/>
  <mergeCells count="36">
    <mergeCell ref="M1:R1"/>
    <mergeCell ref="A14:C14"/>
    <mergeCell ref="A16:C16"/>
    <mergeCell ref="A18:C18"/>
    <mergeCell ref="A7:C7"/>
    <mergeCell ref="A8:C8"/>
    <mergeCell ref="A9:C9"/>
    <mergeCell ref="A17:C17"/>
    <mergeCell ref="A10:C10"/>
    <mergeCell ref="A11:C11"/>
    <mergeCell ref="A12:C12"/>
    <mergeCell ref="A13:C13"/>
    <mergeCell ref="A33:C33"/>
    <mergeCell ref="A22:C22"/>
    <mergeCell ref="A23:C23"/>
    <mergeCell ref="A24:C24"/>
    <mergeCell ref="A27:C27"/>
    <mergeCell ref="A25:C25"/>
    <mergeCell ref="A19:C19"/>
    <mergeCell ref="A20:C20"/>
    <mergeCell ref="A21:C21"/>
    <mergeCell ref="A29:C29"/>
    <mergeCell ref="A26:C26"/>
    <mergeCell ref="B41:E41"/>
    <mergeCell ref="L41:N41"/>
    <mergeCell ref="B4:R4"/>
    <mergeCell ref="B5:R5"/>
    <mergeCell ref="A15:C15"/>
    <mergeCell ref="A34:C34"/>
    <mergeCell ref="A37:E37"/>
    <mergeCell ref="B40:E40"/>
    <mergeCell ref="L40:N40"/>
    <mergeCell ref="A28:C28"/>
    <mergeCell ref="A30:C30"/>
    <mergeCell ref="A31:C31"/>
    <mergeCell ref="A32:C32"/>
  </mergeCells>
  <printOptions/>
  <pageMargins left="0.75" right="0.75" top="1" bottom="1" header="0.5" footer="0.5"/>
  <pageSetup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H20"/>
  <sheetViews>
    <sheetView view="pageBreakPreview" zoomScaleSheetLayoutView="100" zoomScalePageLayoutView="0" workbookViewId="0" topLeftCell="A4">
      <selection activeCell="G24" sqref="G24"/>
    </sheetView>
  </sheetViews>
  <sheetFormatPr defaultColWidth="9.140625" defaultRowHeight="12.75"/>
  <cols>
    <col min="1" max="1" width="5.00390625" style="0" customWidth="1"/>
    <col min="5" max="5" width="13.8515625" style="0" customWidth="1"/>
    <col min="6" max="6" width="12.28125" style="0" customWidth="1"/>
    <col min="7" max="7" width="14.140625" style="0" customWidth="1"/>
  </cols>
  <sheetData>
    <row r="3" ht="12.75">
      <c r="H3" s="3" t="s">
        <v>351</v>
      </c>
    </row>
    <row r="4" ht="12.75">
      <c r="H4" s="3"/>
    </row>
    <row r="5" ht="12.75">
      <c r="H5" s="3"/>
    </row>
    <row r="6" ht="12.75">
      <c r="H6" s="3"/>
    </row>
    <row r="7" spans="1:8" ht="12.75">
      <c r="A7" s="296"/>
      <c r="B7" s="296"/>
      <c r="C7" s="296"/>
      <c r="D7" s="296"/>
      <c r="E7" s="296"/>
      <c r="F7" s="296"/>
      <c r="G7" s="296"/>
      <c r="H7" s="296"/>
    </row>
    <row r="8" spans="1:8" ht="12.75">
      <c r="A8" s="296" t="s">
        <v>352</v>
      </c>
      <c r="B8" s="296"/>
      <c r="C8" s="296"/>
      <c r="D8" s="296"/>
      <c r="E8" s="296"/>
      <c r="F8" s="296"/>
      <c r="G8" s="296"/>
      <c r="H8" s="296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ht="13.5" thickBot="1">
      <c r="G11" t="s">
        <v>0</v>
      </c>
    </row>
    <row r="12" spans="1:7" ht="13.5" thickTop="1">
      <c r="A12" s="343" t="s">
        <v>1</v>
      </c>
      <c r="B12" s="304" t="s">
        <v>2</v>
      </c>
      <c r="C12" s="304"/>
      <c r="D12" s="304"/>
      <c r="E12" s="304"/>
      <c r="F12" s="350" t="s">
        <v>328</v>
      </c>
      <c r="G12" s="352"/>
    </row>
    <row r="13" spans="1:7" ht="12.75">
      <c r="A13" s="344"/>
      <c r="B13" s="346"/>
      <c r="C13" s="346"/>
      <c r="D13" s="346"/>
      <c r="E13" s="346"/>
      <c r="F13" s="347" t="s">
        <v>170</v>
      </c>
      <c r="G13" s="349" t="s">
        <v>171</v>
      </c>
    </row>
    <row r="14" spans="1:7" ht="16.5" customHeight="1">
      <c r="A14" s="345"/>
      <c r="B14" s="305"/>
      <c r="C14" s="305"/>
      <c r="D14" s="305"/>
      <c r="E14" s="305"/>
      <c r="F14" s="348"/>
      <c r="G14" s="311"/>
    </row>
    <row r="15" spans="1:7" ht="12.75">
      <c r="A15" s="215" t="s">
        <v>33</v>
      </c>
      <c r="B15" s="421" t="s">
        <v>169</v>
      </c>
      <c r="C15" s="298"/>
      <c r="D15" s="298"/>
      <c r="E15" s="422"/>
      <c r="F15" s="216">
        <v>31</v>
      </c>
      <c r="G15" s="217">
        <v>22</v>
      </c>
    </row>
    <row r="16" spans="1:7" ht="12.75">
      <c r="A16" s="215"/>
      <c r="B16" s="421" t="s">
        <v>172</v>
      </c>
      <c r="C16" s="298"/>
      <c r="D16" s="298"/>
      <c r="E16" s="422"/>
      <c r="F16" s="216"/>
      <c r="G16" s="217"/>
    </row>
    <row r="17" spans="1:7" ht="12.75">
      <c r="A17" s="215" t="s">
        <v>34</v>
      </c>
      <c r="B17" s="421" t="s">
        <v>165</v>
      </c>
      <c r="C17" s="298"/>
      <c r="D17" s="298"/>
      <c r="E17" s="422"/>
      <c r="F17" s="216">
        <v>7</v>
      </c>
      <c r="G17" s="217"/>
    </row>
    <row r="18" spans="1:7" ht="12.75">
      <c r="A18" s="219" t="s">
        <v>44</v>
      </c>
      <c r="B18" s="421" t="s">
        <v>333</v>
      </c>
      <c r="C18" s="298"/>
      <c r="D18" s="298"/>
      <c r="E18" s="422"/>
      <c r="F18" s="220">
        <v>9</v>
      </c>
      <c r="G18" s="221"/>
    </row>
    <row r="19" spans="1:7" ht="12.75">
      <c r="A19" s="219" t="s">
        <v>55</v>
      </c>
      <c r="B19" s="421" t="s">
        <v>164</v>
      </c>
      <c r="C19" s="298"/>
      <c r="D19" s="298"/>
      <c r="E19" s="422"/>
      <c r="F19" s="220">
        <v>23</v>
      </c>
      <c r="G19" s="221"/>
    </row>
    <row r="20" spans="1:7" ht="13.5" thickBot="1">
      <c r="A20" s="218"/>
      <c r="B20" s="423" t="s">
        <v>173</v>
      </c>
      <c r="C20" s="424"/>
      <c r="D20" s="424"/>
      <c r="E20" s="425"/>
      <c r="F20" s="222">
        <f>F15+F17+F19+F18</f>
        <v>70</v>
      </c>
      <c r="G20" s="222">
        <f>G15+G17+G19</f>
        <v>22</v>
      </c>
    </row>
    <row r="21" ht="13.5" thickTop="1"/>
  </sheetData>
  <sheetProtection/>
  <mergeCells count="13">
    <mergeCell ref="A7:H7"/>
    <mergeCell ref="A8:H8"/>
    <mergeCell ref="A12:A14"/>
    <mergeCell ref="B12:E14"/>
    <mergeCell ref="F12:G12"/>
    <mergeCell ref="F13:F14"/>
    <mergeCell ref="G13:G14"/>
    <mergeCell ref="B15:E15"/>
    <mergeCell ref="B16:E16"/>
    <mergeCell ref="B17:E17"/>
    <mergeCell ref="B20:E20"/>
    <mergeCell ref="B19:E19"/>
    <mergeCell ref="B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30"/>
  <sheetViews>
    <sheetView tabSelected="1" view="pageBreakPreview" zoomScaleSheetLayoutView="100" zoomScalePageLayoutView="0" workbookViewId="0" topLeftCell="A247">
      <selection activeCell="B105" sqref="B105"/>
    </sheetView>
  </sheetViews>
  <sheetFormatPr defaultColWidth="9.140625" defaultRowHeight="12.75"/>
  <cols>
    <col min="2" max="2" width="64.28125" style="0" customWidth="1"/>
    <col min="3" max="3" width="14.57421875" style="0" customWidth="1"/>
  </cols>
  <sheetData>
    <row r="1" spans="2:3" ht="12.75">
      <c r="B1" s="291" t="s">
        <v>313</v>
      </c>
      <c r="C1" s="291"/>
    </row>
    <row r="2" spans="2:3" ht="18.75">
      <c r="B2" s="426"/>
      <c r="C2" s="426"/>
    </row>
    <row r="3" spans="2:9" ht="15.75">
      <c r="B3" s="427" t="s">
        <v>314</v>
      </c>
      <c r="C3" s="427"/>
      <c r="D3" s="224"/>
      <c r="E3" s="224"/>
      <c r="F3" s="224"/>
      <c r="G3" s="224"/>
      <c r="H3" s="224"/>
      <c r="I3" s="225"/>
    </row>
    <row r="4" spans="2:9" ht="15.75">
      <c r="B4" s="227"/>
      <c r="C4" s="224"/>
      <c r="D4" s="224"/>
      <c r="E4" s="224"/>
      <c r="F4" s="224"/>
      <c r="G4" s="224"/>
      <c r="H4" s="224"/>
      <c r="I4" s="226"/>
    </row>
    <row r="5" ht="18.75">
      <c r="B5" s="258"/>
    </row>
    <row r="6" spans="1:9" ht="15.75">
      <c r="A6" s="260"/>
      <c r="B6" s="262" t="s">
        <v>174</v>
      </c>
      <c r="C6" s="263"/>
      <c r="D6" s="263"/>
      <c r="E6" s="263"/>
      <c r="F6" s="263"/>
      <c r="G6" s="263"/>
      <c r="H6" s="263"/>
      <c r="I6" s="260"/>
    </row>
    <row r="7" spans="1:9" ht="15.75">
      <c r="A7" s="260"/>
      <c r="B7" s="259"/>
      <c r="C7" s="263"/>
      <c r="D7" s="263"/>
      <c r="E7" s="263"/>
      <c r="F7" s="263"/>
      <c r="G7" s="263"/>
      <c r="H7" s="263"/>
      <c r="I7" s="260"/>
    </row>
    <row r="8" spans="1:9" ht="16.5" thickBot="1">
      <c r="A8" s="260"/>
      <c r="B8" s="264" t="s">
        <v>175</v>
      </c>
      <c r="C8" s="274" t="s">
        <v>176</v>
      </c>
      <c r="E8" s="263"/>
      <c r="F8" s="263"/>
      <c r="G8" s="263"/>
      <c r="H8" s="263"/>
      <c r="I8" s="260"/>
    </row>
    <row r="9" spans="1:9" ht="16.5" thickBot="1">
      <c r="A9" s="260"/>
      <c r="B9" s="265" t="s">
        <v>177</v>
      </c>
      <c r="C9" s="266">
        <v>300</v>
      </c>
      <c r="D9" s="263"/>
      <c r="E9" s="263"/>
      <c r="F9" s="263"/>
      <c r="G9" s="263"/>
      <c r="H9" s="263"/>
      <c r="I9" s="260"/>
    </row>
    <row r="10" spans="1:9" ht="16.5" thickBot="1">
      <c r="A10" s="260"/>
      <c r="B10" s="267" t="s">
        <v>178</v>
      </c>
      <c r="C10" s="268">
        <v>81</v>
      </c>
      <c r="D10" s="263"/>
      <c r="E10" s="263"/>
      <c r="F10" s="263"/>
      <c r="G10" s="263"/>
      <c r="H10" s="263"/>
      <c r="I10" s="260"/>
    </row>
    <row r="11" spans="1:9" ht="16.5" thickBot="1">
      <c r="A11" s="260"/>
      <c r="B11" s="269" t="s">
        <v>179</v>
      </c>
      <c r="C11" s="270">
        <v>381</v>
      </c>
      <c r="D11" s="263"/>
      <c r="E11" s="263"/>
      <c r="F11" s="263"/>
      <c r="G11" s="263"/>
      <c r="H11" s="263"/>
      <c r="I11" s="260"/>
    </row>
    <row r="12" spans="1:9" ht="15.75">
      <c r="A12" s="260"/>
      <c r="B12" s="259" t="s">
        <v>353</v>
      </c>
      <c r="C12" s="263"/>
      <c r="D12" s="263"/>
      <c r="E12" s="263"/>
      <c r="F12" s="263"/>
      <c r="G12" s="263"/>
      <c r="H12" s="263"/>
      <c r="I12" s="260"/>
    </row>
    <row r="13" spans="1:9" ht="15.75">
      <c r="A13" s="260"/>
      <c r="B13" s="259"/>
      <c r="C13" s="263"/>
      <c r="D13" s="263"/>
      <c r="E13" s="263"/>
      <c r="F13" s="263"/>
      <c r="G13" s="263"/>
      <c r="H13" s="263"/>
      <c r="I13" s="260"/>
    </row>
    <row r="14" spans="1:9" ht="15.75">
      <c r="A14" s="260"/>
      <c r="B14" s="259"/>
      <c r="C14" s="263"/>
      <c r="D14" s="263"/>
      <c r="E14" s="263"/>
      <c r="F14" s="263"/>
      <c r="G14" s="263"/>
      <c r="H14" s="263"/>
      <c r="I14" s="260"/>
    </row>
    <row r="15" spans="1:9" ht="16.5" thickBot="1">
      <c r="A15" s="260"/>
      <c r="B15" s="264" t="s">
        <v>354</v>
      </c>
      <c r="C15" s="263"/>
      <c r="D15" s="263"/>
      <c r="E15" s="263"/>
      <c r="F15" s="263"/>
      <c r="G15" s="263"/>
      <c r="H15" s="263"/>
      <c r="I15" s="260"/>
    </row>
    <row r="16" spans="1:9" ht="16.5" thickBot="1">
      <c r="A16" s="260"/>
      <c r="B16" s="265" t="s">
        <v>180</v>
      </c>
      <c r="C16" s="271">
        <v>1575</v>
      </c>
      <c r="D16" s="263"/>
      <c r="E16" s="263"/>
      <c r="F16" s="263"/>
      <c r="G16" s="263"/>
      <c r="H16" s="263"/>
      <c r="I16" s="260"/>
    </row>
    <row r="17" spans="1:9" ht="16.5" thickBot="1">
      <c r="A17" s="260"/>
      <c r="B17" s="267" t="s">
        <v>181</v>
      </c>
      <c r="C17" s="268">
        <v>425</v>
      </c>
      <c r="D17" s="263"/>
      <c r="E17" s="263"/>
      <c r="F17" s="263"/>
      <c r="G17" s="263"/>
      <c r="H17" s="263"/>
      <c r="I17" s="260"/>
    </row>
    <row r="18" spans="1:9" ht="16.5" thickBot="1">
      <c r="A18" s="260"/>
      <c r="B18" s="269" t="s">
        <v>179</v>
      </c>
      <c r="C18" s="272">
        <v>2000</v>
      </c>
      <c r="D18" s="263"/>
      <c r="E18" s="263"/>
      <c r="F18" s="263"/>
      <c r="G18" s="263"/>
      <c r="H18" s="263"/>
      <c r="I18" s="260"/>
    </row>
    <row r="19" spans="1:9" ht="15.75">
      <c r="A19" s="260"/>
      <c r="B19" s="259"/>
      <c r="C19" s="263"/>
      <c r="D19" s="263"/>
      <c r="E19" s="263"/>
      <c r="F19" s="263"/>
      <c r="G19" s="263"/>
      <c r="H19" s="263"/>
      <c r="I19" s="260"/>
    </row>
    <row r="20" spans="1:9" ht="15.75">
      <c r="A20" s="260"/>
      <c r="B20" s="262"/>
      <c r="C20" s="263"/>
      <c r="D20" s="263"/>
      <c r="E20" s="263"/>
      <c r="F20" s="263"/>
      <c r="G20" s="263"/>
      <c r="H20" s="263"/>
      <c r="I20" s="260"/>
    </row>
    <row r="21" spans="1:9" ht="16.5" thickBot="1">
      <c r="A21" s="260"/>
      <c r="B21" s="264" t="s">
        <v>182</v>
      </c>
      <c r="C21" s="263"/>
      <c r="D21" s="263"/>
      <c r="E21" s="263"/>
      <c r="F21" s="263"/>
      <c r="G21" s="263"/>
      <c r="H21" s="263"/>
      <c r="I21" s="260"/>
    </row>
    <row r="22" spans="1:9" ht="16.5" thickBot="1">
      <c r="A22" s="260"/>
      <c r="B22" s="265" t="s">
        <v>183</v>
      </c>
      <c r="C22" s="271">
        <v>1400</v>
      </c>
      <c r="D22" s="263"/>
      <c r="E22" s="263"/>
      <c r="F22" s="263"/>
      <c r="G22" s="263"/>
      <c r="H22" s="263"/>
      <c r="I22" s="260"/>
    </row>
    <row r="23" spans="1:9" ht="16.5" thickBot="1">
      <c r="A23" s="260"/>
      <c r="B23" s="267" t="s">
        <v>178</v>
      </c>
      <c r="C23" s="268">
        <v>378</v>
      </c>
      <c r="D23" s="263"/>
      <c r="E23" s="263"/>
      <c r="F23" s="263"/>
      <c r="G23" s="263"/>
      <c r="H23" s="263"/>
      <c r="I23" s="260"/>
    </row>
    <row r="24" spans="1:9" ht="16.5" thickBot="1">
      <c r="A24" s="260"/>
      <c r="B24" s="269" t="s">
        <v>179</v>
      </c>
      <c r="C24" s="272">
        <v>1778</v>
      </c>
      <c r="D24" s="263"/>
      <c r="E24" s="263"/>
      <c r="F24" s="263"/>
      <c r="G24" s="263"/>
      <c r="H24" s="263"/>
      <c r="I24" s="260"/>
    </row>
    <row r="25" spans="1:9" ht="15.75">
      <c r="A25" s="260"/>
      <c r="B25" s="259"/>
      <c r="C25" s="263"/>
      <c r="D25" s="263"/>
      <c r="E25" s="263"/>
      <c r="F25" s="263"/>
      <c r="G25" s="263"/>
      <c r="H25" s="263"/>
      <c r="I25" s="260"/>
    </row>
    <row r="26" spans="1:9" ht="15.75">
      <c r="A26" s="260"/>
      <c r="B26" s="259"/>
      <c r="C26" s="263"/>
      <c r="D26" s="263"/>
      <c r="E26" s="263"/>
      <c r="F26" s="263"/>
      <c r="G26" s="263"/>
      <c r="H26" s="263"/>
      <c r="I26" s="260"/>
    </row>
    <row r="27" spans="1:9" ht="16.5" thickBot="1">
      <c r="A27" s="260"/>
      <c r="B27" s="264" t="s">
        <v>184</v>
      </c>
      <c r="C27" s="263"/>
      <c r="D27" s="263"/>
      <c r="E27" s="263"/>
      <c r="F27" s="263"/>
      <c r="G27" s="263"/>
      <c r="H27" s="263"/>
      <c r="I27" s="260"/>
    </row>
    <row r="28" spans="1:9" ht="16.5" thickBot="1">
      <c r="A28" s="260"/>
      <c r="B28" s="265" t="s">
        <v>185</v>
      </c>
      <c r="C28" s="271">
        <v>4175</v>
      </c>
      <c r="D28" s="263"/>
      <c r="E28" s="263"/>
      <c r="F28" s="263"/>
      <c r="G28" s="263"/>
      <c r="H28" s="263"/>
      <c r="I28" s="260"/>
    </row>
    <row r="29" spans="1:9" ht="16.5" thickBot="1">
      <c r="A29" s="260"/>
      <c r="B29" s="267" t="s">
        <v>186</v>
      </c>
      <c r="C29" s="268">
        <v>855</v>
      </c>
      <c r="D29" s="263"/>
      <c r="E29" s="263"/>
      <c r="F29" s="263"/>
      <c r="G29" s="263"/>
      <c r="H29" s="263"/>
      <c r="I29" s="260"/>
    </row>
    <row r="30" spans="1:9" ht="16.5" thickBot="1">
      <c r="A30" s="260"/>
      <c r="B30" s="267" t="s">
        <v>187</v>
      </c>
      <c r="C30" s="268">
        <v>420</v>
      </c>
      <c r="D30" s="263"/>
      <c r="E30" s="263"/>
      <c r="F30" s="263"/>
      <c r="G30" s="263"/>
      <c r="H30" s="263"/>
      <c r="I30" s="260"/>
    </row>
    <row r="31" spans="1:9" ht="16.5" thickBot="1">
      <c r="A31" s="260"/>
      <c r="B31" s="267" t="s">
        <v>188</v>
      </c>
      <c r="C31" s="268">
        <v>279</v>
      </c>
      <c r="D31" s="263"/>
      <c r="E31" s="263"/>
      <c r="F31" s="263"/>
      <c r="G31" s="263"/>
      <c r="H31" s="263"/>
      <c r="I31" s="260"/>
    </row>
    <row r="32" spans="1:9" ht="16.5" thickBot="1">
      <c r="A32" s="260"/>
      <c r="B32" s="267" t="s">
        <v>189</v>
      </c>
      <c r="C32" s="268">
        <v>153</v>
      </c>
      <c r="D32" s="263"/>
      <c r="E32" s="263"/>
      <c r="F32" s="263"/>
      <c r="G32" s="263"/>
      <c r="H32" s="263"/>
      <c r="I32" s="260"/>
    </row>
    <row r="33" spans="1:9" ht="16.5" thickBot="1">
      <c r="A33" s="260"/>
      <c r="B33" s="267" t="s">
        <v>73</v>
      </c>
      <c r="C33" s="273">
        <v>1433</v>
      </c>
      <c r="D33" s="263"/>
      <c r="E33" s="263"/>
      <c r="F33" s="263"/>
      <c r="G33" s="263"/>
      <c r="H33" s="263"/>
      <c r="I33" s="260"/>
    </row>
    <row r="34" spans="1:9" ht="16.5" thickBot="1">
      <c r="A34" s="260"/>
      <c r="B34" s="267" t="s">
        <v>190</v>
      </c>
      <c r="C34" s="268">
        <v>47</v>
      </c>
      <c r="D34" s="263"/>
      <c r="E34" s="263"/>
      <c r="F34" s="263"/>
      <c r="G34" s="263"/>
      <c r="H34" s="263"/>
      <c r="I34" s="260"/>
    </row>
    <row r="35" spans="1:9" ht="16.5" thickBot="1">
      <c r="A35" s="260"/>
      <c r="B35" s="267" t="s">
        <v>191</v>
      </c>
      <c r="C35" s="268">
        <v>40</v>
      </c>
      <c r="D35" s="263"/>
      <c r="E35" s="263"/>
      <c r="F35" s="263"/>
      <c r="G35" s="263"/>
      <c r="H35" s="263"/>
      <c r="I35" s="260"/>
    </row>
    <row r="36" spans="1:9" ht="16.5" thickBot="1">
      <c r="A36" s="260"/>
      <c r="B36" s="267" t="s">
        <v>192</v>
      </c>
      <c r="C36" s="268">
        <v>40</v>
      </c>
      <c r="D36" s="263"/>
      <c r="E36" s="263"/>
      <c r="F36" s="263"/>
      <c r="G36" s="263"/>
      <c r="H36" s="263"/>
      <c r="I36" s="260"/>
    </row>
    <row r="37" spans="1:9" ht="16.5" thickBot="1">
      <c r="A37" s="260"/>
      <c r="B37" s="267" t="s">
        <v>193</v>
      </c>
      <c r="C37" s="268">
        <v>230</v>
      </c>
      <c r="D37" s="263"/>
      <c r="E37" s="263"/>
      <c r="F37" s="263"/>
      <c r="G37" s="263"/>
      <c r="H37" s="263"/>
      <c r="I37" s="260"/>
    </row>
    <row r="38" spans="1:9" ht="16.5" thickBot="1">
      <c r="A38" s="260"/>
      <c r="B38" s="267" t="s">
        <v>194</v>
      </c>
      <c r="C38" s="268">
        <v>40</v>
      </c>
      <c r="D38" s="263"/>
      <c r="E38" s="263"/>
      <c r="F38" s="263"/>
      <c r="G38" s="263"/>
      <c r="H38" s="263"/>
      <c r="I38" s="260"/>
    </row>
    <row r="39" spans="1:9" ht="16.5" thickBot="1">
      <c r="A39" s="260"/>
      <c r="B39" s="267" t="s">
        <v>195</v>
      </c>
      <c r="C39" s="268">
        <v>350</v>
      </c>
      <c r="D39" s="263"/>
      <c r="E39" s="263"/>
      <c r="F39" s="263"/>
      <c r="G39" s="263"/>
      <c r="H39" s="263"/>
      <c r="I39" s="260"/>
    </row>
    <row r="40" spans="1:9" ht="16.5" thickBot="1">
      <c r="A40" s="260"/>
      <c r="B40" s="267" t="s">
        <v>196</v>
      </c>
      <c r="C40" s="268">
        <v>60</v>
      </c>
      <c r="D40" s="263"/>
      <c r="E40" s="263"/>
      <c r="F40" s="263"/>
      <c r="G40" s="263"/>
      <c r="H40" s="263"/>
      <c r="I40" s="260"/>
    </row>
    <row r="41" spans="1:9" ht="16.5" thickBot="1">
      <c r="A41" s="260"/>
      <c r="B41" s="267" t="s">
        <v>197</v>
      </c>
      <c r="C41" s="268">
        <v>15</v>
      </c>
      <c r="D41" s="263"/>
      <c r="E41" s="263"/>
      <c r="F41" s="263"/>
      <c r="G41" s="263"/>
      <c r="H41" s="263"/>
      <c r="I41" s="260"/>
    </row>
    <row r="42" spans="1:9" ht="16.5" thickBot="1">
      <c r="A42" s="260"/>
      <c r="B42" s="267" t="s">
        <v>198</v>
      </c>
      <c r="C42" s="268">
        <v>530</v>
      </c>
      <c r="D42" s="263"/>
      <c r="E42" s="263"/>
      <c r="F42" s="263"/>
      <c r="G42" s="263"/>
      <c r="H42" s="263"/>
      <c r="I42" s="260"/>
    </row>
    <row r="43" spans="1:9" ht="16.5" thickBot="1">
      <c r="A43" s="260"/>
      <c r="B43" s="267" t="s">
        <v>199</v>
      </c>
      <c r="C43" s="268">
        <v>35</v>
      </c>
      <c r="D43" s="263"/>
      <c r="E43" s="263"/>
      <c r="F43" s="263"/>
      <c r="G43" s="263"/>
      <c r="H43" s="263"/>
      <c r="I43" s="260"/>
    </row>
    <row r="44" spans="1:9" ht="16.5" thickBot="1">
      <c r="A44" s="260"/>
      <c r="B44" s="267" t="s">
        <v>200</v>
      </c>
      <c r="C44" s="268">
        <v>200</v>
      </c>
      <c r="D44" s="263"/>
      <c r="E44" s="263"/>
      <c r="F44" s="263"/>
      <c r="G44" s="263"/>
      <c r="H44" s="263"/>
      <c r="I44" s="260"/>
    </row>
    <row r="45" spans="1:9" ht="16.5" thickBot="1">
      <c r="A45" s="260"/>
      <c r="B45" s="267" t="s">
        <v>201</v>
      </c>
      <c r="C45" s="268">
        <v>79</v>
      </c>
      <c r="D45" s="263"/>
      <c r="E45" s="263"/>
      <c r="F45" s="263"/>
      <c r="G45" s="263"/>
      <c r="H45" s="263"/>
      <c r="I45" s="260"/>
    </row>
    <row r="46" spans="1:9" ht="16.5" thickBot="1">
      <c r="A46" s="260"/>
      <c r="B46" s="267" t="s">
        <v>202</v>
      </c>
      <c r="C46" s="268">
        <v>50</v>
      </c>
      <c r="D46" s="263"/>
      <c r="E46" s="263"/>
      <c r="F46" s="263"/>
      <c r="G46" s="263"/>
      <c r="H46" s="263"/>
      <c r="I46" s="260"/>
    </row>
    <row r="47" spans="1:9" ht="16.5" thickBot="1">
      <c r="A47" s="260"/>
      <c r="B47" s="267" t="s">
        <v>203</v>
      </c>
      <c r="C47" s="268">
        <v>450</v>
      </c>
      <c r="D47" s="263"/>
      <c r="E47" s="263"/>
      <c r="F47" s="263"/>
      <c r="G47" s="263"/>
      <c r="H47" s="263"/>
      <c r="I47" s="260"/>
    </row>
    <row r="48" spans="1:9" ht="16.5" thickBot="1">
      <c r="A48" s="260"/>
      <c r="B48" s="267" t="s">
        <v>204</v>
      </c>
      <c r="C48" s="268">
        <v>350</v>
      </c>
      <c r="D48" s="263"/>
      <c r="E48" s="263"/>
      <c r="F48" s="263"/>
      <c r="G48" s="263"/>
      <c r="H48" s="263"/>
      <c r="I48" s="260"/>
    </row>
    <row r="49" spans="1:9" ht="16.5" thickBot="1">
      <c r="A49" s="260"/>
      <c r="B49" s="267" t="s">
        <v>205</v>
      </c>
      <c r="C49" s="273">
        <v>8000</v>
      </c>
      <c r="D49" s="263"/>
      <c r="E49" s="263"/>
      <c r="F49" s="263"/>
      <c r="G49" s="263"/>
      <c r="H49" s="263"/>
      <c r="I49" s="260"/>
    </row>
    <row r="50" spans="1:9" ht="16.5" thickBot="1">
      <c r="A50" s="260"/>
      <c r="B50" s="267" t="s">
        <v>206</v>
      </c>
      <c r="C50" s="273">
        <v>1500</v>
      </c>
      <c r="D50" s="263"/>
      <c r="E50" s="263"/>
      <c r="F50" s="263"/>
      <c r="G50" s="263"/>
      <c r="H50" s="263"/>
      <c r="I50" s="260"/>
    </row>
    <row r="51" spans="1:9" ht="16.5" thickBot="1">
      <c r="A51" s="260"/>
      <c r="B51" s="267" t="s">
        <v>181</v>
      </c>
      <c r="C51" s="273">
        <v>3127</v>
      </c>
      <c r="D51" s="263"/>
      <c r="E51" s="263"/>
      <c r="F51" s="263"/>
      <c r="G51" s="263"/>
      <c r="H51" s="263"/>
      <c r="I51" s="260"/>
    </row>
    <row r="52" spans="1:9" ht="16.5" thickBot="1">
      <c r="A52" s="260"/>
      <c r="B52" s="267" t="s">
        <v>207</v>
      </c>
      <c r="C52" s="268">
        <v>420</v>
      </c>
      <c r="D52" s="263"/>
      <c r="E52" s="263"/>
      <c r="F52" s="263"/>
      <c r="G52" s="263"/>
      <c r="H52" s="263"/>
      <c r="I52" s="260"/>
    </row>
    <row r="53" spans="1:9" ht="16.5" thickBot="1">
      <c r="A53" s="260"/>
      <c r="B53" s="267" t="s">
        <v>355</v>
      </c>
      <c r="C53" s="268">
        <v>450</v>
      </c>
      <c r="D53" s="263"/>
      <c r="E53" s="263"/>
      <c r="F53" s="263"/>
      <c r="G53" s="263"/>
      <c r="H53" s="263"/>
      <c r="I53" s="260"/>
    </row>
    <row r="54" spans="1:9" ht="16.5" thickBot="1">
      <c r="A54" s="260"/>
      <c r="B54" s="269" t="s">
        <v>179</v>
      </c>
      <c r="C54" s="272">
        <v>23328</v>
      </c>
      <c r="D54" s="263"/>
      <c r="E54" s="263"/>
      <c r="F54" s="263"/>
      <c r="G54" s="263"/>
      <c r="H54" s="263"/>
      <c r="I54" s="260"/>
    </row>
    <row r="55" spans="1:9" ht="15.75">
      <c r="A55" s="260"/>
      <c r="B55" s="259"/>
      <c r="C55" s="263"/>
      <c r="D55" s="263"/>
      <c r="E55" s="263"/>
      <c r="F55" s="263"/>
      <c r="G55" s="263"/>
      <c r="H55" s="263"/>
      <c r="I55" s="260"/>
    </row>
    <row r="56" spans="1:9" ht="15.75">
      <c r="A56" s="260"/>
      <c r="B56" s="259"/>
      <c r="C56" s="263"/>
      <c r="D56" s="263"/>
      <c r="E56" s="263"/>
      <c r="F56" s="263"/>
      <c r="G56" s="263"/>
      <c r="H56" s="263"/>
      <c r="I56" s="260"/>
    </row>
    <row r="57" spans="1:9" ht="16.5" thickBot="1">
      <c r="A57" s="260"/>
      <c r="B57" s="264" t="s">
        <v>208</v>
      </c>
      <c r="C57" s="263"/>
      <c r="D57" s="263"/>
      <c r="E57" s="263"/>
      <c r="F57" s="263"/>
      <c r="G57" s="263"/>
      <c r="H57" s="263"/>
      <c r="I57" s="260"/>
    </row>
    <row r="58" spans="1:9" ht="16.5" thickBot="1">
      <c r="A58" s="260"/>
      <c r="B58" s="265" t="s">
        <v>209</v>
      </c>
      <c r="C58" s="266">
        <v>190</v>
      </c>
      <c r="D58" s="263"/>
      <c r="E58" s="263"/>
      <c r="F58" s="263"/>
      <c r="G58" s="263"/>
      <c r="H58" s="263"/>
      <c r="I58" s="260"/>
    </row>
    <row r="59" spans="1:9" ht="16.5" thickBot="1">
      <c r="A59" s="260"/>
      <c r="B59" s="267" t="s">
        <v>210</v>
      </c>
      <c r="C59" s="268">
        <v>614</v>
      </c>
      <c r="D59" s="263"/>
      <c r="E59" s="263"/>
      <c r="F59" s="263"/>
      <c r="G59" s="263"/>
      <c r="H59" s="263"/>
      <c r="I59" s="260"/>
    </row>
    <row r="60" spans="1:9" ht="32.25" thickBot="1">
      <c r="A60" s="260"/>
      <c r="B60" s="267" t="s">
        <v>356</v>
      </c>
      <c r="C60" s="268">
        <v>1210</v>
      </c>
      <c r="D60" s="263"/>
      <c r="E60" s="263"/>
      <c r="F60" s="263"/>
      <c r="G60" s="263"/>
      <c r="H60" s="263"/>
      <c r="I60" s="260"/>
    </row>
    <row r="61" spans="1:9" ht="16.5" thickBot="1">
      <c r="A61" s="260"/>
      <c r="B61" s="269" t="s">
        <v>211</v>
      </c>
      <c r="C61" s="272">
        <v>2014</v>
      </c>
      <c r="D61" s="263"/>
      <c r="E61" s="263"/>
      <c r="F61" s="263"/>
      <c r="G61" s="263"/>
      <c r="H61" s="263"/>
      <c r="I61" s="260"/>
    </row>
    <row r="62" spans="1:9" ht="15.75">
      <c r="A62" s="260"/>
      <c r="B62" s="259"/>
      <c r="C62" s="263"/>
      <c r="D62" s="263"/>
      <c r="E62" s="263"/>
      <c r="F62" s="263"/>
      <c r="G62" s="263"/>
      <c r="H62" s="263"/>
      <c r="I62" s="260"/>
    </row>
    <row r="63" spans="1:9" ht="15.75">
      <c r="A63" s="260"/>
      <c r="B63" s="259"/>
      <c r="C63" s="263"/>
      <c r="D63" s="263"/>
      <c r="E63" s="263"/>
      <c r="F63" s="263"/>
      <c r="G63" s="263"/>
      <c r="H63" s="263"/>
      <c r="I63" s="260"/>
    </row>
    <row r="64" spans="1:9" ht="16.5" thickBot="1">
      <c r="A64" s="260"/>
      <c r="B64" s="264" t="s">
        <v>212</v>
      </c>
      <c r="C64" s="263"/>
      <c r="D64" s="263"/>
      <c r="E64" s="263"/>
      <c r="F64" s="263"/>
      <c r="G64" s="263"/>
      <c r="H64" s="263"/>
      <c r="I64" s="260"/>
    </row>
    <row r="65" spans="1:9" ht="16.5" thickBot="1">
      <c r="A65" s="260"/>
      <c r="B65" s="265" t="s">
        <v>357</v>
      </c>
      <c r="C65" s="271">
        <v>122917</v>
      </c>
      <c r="D65" s="263"/>
      <c r="E65" s="263"/>
      <c r="F65" s="263"/>
      <c r="G65" s="263"/>
      <c r="H65" s="263"/>
      <c r="I65" s="260"/>
    </row>
    <row r="66" spans="1:9" ht="16.5" thickBot="1">
      <c r="A66" s="260"/>
      <c r="B66" s="267" t="s">
        <v>213</v>
      </c>
      <c r="C66" s="273">
        <v>2246</v>
      </c>
      <c r="D66" s="263"/>
      <c r="E66" s="263"/>
      <c r="F66" s="263"/>
      <c r="G66" s="263"/>
      <c r="H66" s="263"/>
      <c r="I66" s="260"/>
    </row>
    <row r="67" spans="1:9" ht="16.5" thickBot="1">
      <c r="A67" s="260"/>
      <c r="B67" s="269" t="s">
        <v>211</v>
      </c>
      <c r="C67" s="272">
        <v>125163</v>
      </c>
      <c r="D67" s="263"/>
      <c r="E67" s="263"/>
      <c r="F67" s="263"/>
      <c r="G67" s="263"/>
      <c r="H67" s="263"/>
      <c r="I67" s="260"/>
    </row>
    <row r="68" spans="1:9" ht="15.75">
      <c r="A68" s="260"/>
      <c r="B68" s="259"/>
      <c r="C68" s="263"/>
      <c r="D68" s="263"/>
      <c r="E68" s="263"/>
      <c r="F68" s="263"/>
      <c r="G68" s="263"/>
      <c r="H68" s="263"/>
      <c r="I68" s="260"/>
    </row>
    <row r="69" spans="1:9" ht="15.75">
      <c r="A69" s="260"/>
      <c r="B69" s="259"/>
      <c r="C69" s="263"/>
      <c r="D69" s="263"/>
      <c r="E69" s="263"/>
      <c r="F69" s="263"/>
      <c r="G69" s="263"/>
      <c r="H69" s="263"/>
      <c r="I69" s="260"/>
    </row>
    <row r="70" spans="1:9" ht="16.5" thickBot="1">
      <c r="A70" s="260"/>
      <c r="B70" s="264" t="s">
        <v>214</v>
      </c>
      <c r="C70" s="263"/>
      <c r="D70" s="263"/>
      <c r="E70" s="263"/>
      <c r="F70" s="263"/>
      <c r="G70" s="263"/>
      <c r="H70" s="263"/>
      <c r="I70" s="260"/>
    </row>
    <row r="71" spans="1:9" ht="16.5" thickBot="1">
      <c r="A71" s="260"/>
      <c r="B71" s="265" t="s">
        <v>185</v>
      </c>
      <c r="C71" s="271">
        <v>1296</v>
      </c>
      <c r="D71" s="263"/>
      <c r="E71" s="263"/>
      <c r="F71" s="263"/>
      <c r="G71" s="263"/>
      <c r="H71" s="263"/>
      <c r="I71" s="260"/>
    </row>
    <row r="72" spans="1:9" ht="16.5" thickBot="1">
      <c r="A72" s="260"/>
      <c r="B72" s="267" t="s">
        <v>215</v>
      </c>
      <c r="C72" s="268">
        <v>180</v>
      </c>
      <c r="D72" s="263"/>
      <c r="E72" s="263"/>
      <c r="F72" s="263"/>
      <c r="G72" s="263"/>
      <c r="H72" s="263"/>
      <c r="I72" s="260"/>
    </row>
    <row r="73" spans="1:9" ht="16.5" thickBot="1">
      <c r="A73" s="260"/>
      <c r="B73" s="267" t="s">
        <v>188</v>
      </c>
      <c r="C73" s="268">
        <v>558</v>
      </c>
      <c r="D73" s="263"/>
      <c r="E73" s="263"/>
      <c r="F73" s="263"/>
      <c r="G73" s="263"/>
      <c r="H73" s="263"/>
      <c r="I73" s="260"/>
    </row>
    <row r="74" spans="1:9" ht="16.5" thickBot="1">
      <c r="A74" s="260"/>
      <c r="B74" s="267" t="s">
        <v>73</v>
      </c>
      <c r="C74" s="268">
        <v>549</v>
      </c>
      <c r="D74" s="263"/>
      <c r="E74" s="263"/>
      <c r="F74" s="263"/>
      <c r="G74" s="263"/>
      <c r="H74" s="263"/>
      <c r="I74" s="260"/>
    </row>
    <row r="75" spans="1:9" ht="16.5" thickBot="1">
      <c r="A75" s="260"/>
      <c r="B75" s="267" t="s">
        <v>216</v>
      </c>
      <c r="C75" s="268">
        <v>90</v>
      </c>
      <c r="D75" s="263"/>
      <c r="E75" s="263"/>
      <c r="F75" s="263"/>
      <c r="G75" s="263"/>
      <c r="H75" s="263"/>
      <c r="I75" s="260"/>
    </row>
    <row r="76" spans="1:9" ht="16.5" thickBot="1">
      <c r="A76" s="260"/>
      <c r="B76" s="267" t="s">
        <v>190</v>
      </c>
      <c r="C76" s="268">
        <v>33</v>
      </c>
      <c r="D76" s="263"/>
      <c r="E76" s="263"/>
      <c r="F76" s="263"/>
      <c r="G76" s="263"/>
      <c r="H76" s="263"/>
      <c r="I76" s="260"/>
    </row>
    <row r="77" spans="1:9" ht="16.5" thickBot="1">
      <c r="A77" s="260"/>
      <c r="B77" s="267" t="s">
        <v>217</v>
      </c>
      <c r="C77" s="268">
        <v>700</v>
      </c>
      <c r="D77" s="263"/>
      <c r="E77" s="263"/>
      <c r="F77" s="263"/>
      <c r="G77" s="263"/>
      <c r="H77" s="263"/>
      <c r="I77" s="260"/>
    </row>
    <row r="78" spans="1:9" ht="16.5" thickBot="1">
      <c r="A78" s="260"/>
      <c r="B78" s="267" t="s">
        <v>218</v>
      </c>
      <c r="C78" s="268">
        <v>15</v>
      </c>
      <c r="D78" s="263"/>
      <c r="E78" s="263"/>
      <c r="F78" s="263"/>
      <c r="G78" s="263"/>
      <c r="H78" s="263"/>
      <c r="I78" s="260"/>
    </row>
    <row r="79" spans="1:9" ht="16.5" thickBot="1">
      <c r="A79" s="260"/>
      <c r="B79" s="267" t="s">
        <v>219</v>
      </c>
      <c r="C79" s="268">
        <v>550</v>
      </c>
      <c r="D79" s="263"/>
      <c r="E79" s="263"/>
      <c r="F79" s="263"/>
      <c r="G79" s="263"/>
      <c r="H79" s="263"/>
      <c r="I79" s="260"/>
    </row>
    <row r="80" spans="1:9" ht="16.5" thickBot="1">
      <c r="A80" s="260"/>
      <c r="B80" s="267" t="s">
        <v>220</v>
      </c>
      <c r="C80" s="268">
        <v>400</v>
      </c>
      <c r="D80" s="263"/>
      <c r="E80" s="263"/>
      <c r="F80" s="263"/>
      <c r="G80" s="263"/>
      <c r="H80" s="263"/>
      <c r="I80" s="260"/>
    </row>
    <row r="81" spans="1:9" ht="16.5" thickBot="1">
      <c r="A81" s="260"/>
      <c r="B81" s="267" t="s">
        <v>221</v>
      </c>
      <c r="C81" s="268">
        <v>118</v>
      </c>
      <c r="D81" s="263"/>
      <c r="E81" s="263"/>
      <c r="F81" s="263"/>
      <c r="G81" s="263"/>
      <c r="H81" s="263"/>
      <c r="I81" s="260"/>
    </row>
    <row r="82" spans="1:9" ht="16.5" thickBot="1">
      <c r="A82" s="260"/>
      <c r="B82" s="267" t="s">
        <v>178</v>
      </c>
      <c r="C82" s="268">
        <v>446</v>
      </c>
      <c r="D82" s="263"/>
      <c r="E82" s="263"/>
      <c r="F82" s="263"/>
      <c r="G82" s="263"/>
      <c r="H82" s="263"/>
      <c r="I82" s="260"/>
    </row>
    <row r="83" spans="1:9" ht="16.5" thickBot="1">
      <c r="A83" s="260"/>
      <c r="B83" s="269" t="s">
        <v>179</v>
      </c>
      <c r="C83" s="272">
        <v>4935</v>
      </c>
      <c r="D83" s="263"/>
      <c r="E83" s="263"/>
      <c r="F83" s="263"/>
      <c r="G83" s="263"/>
      <c r="H83" s="263"/>
      <c r="I83" s="260"/>
    </row>
    <row r="84" spans="1:9" ht="15.75">
      <c r="A84" s="260"/>
      <c r="B84" s="275"/>
      <c r="C84" s="276"/>
      <c r="D84" s="263"/>
      <c r="E84" s="263"/>
      <c r="F84" s="263"/>
      <c r="G84" s="263"/>
      <c r="H84" s="263"/>
      <c r="I84" s="260"/>
    </row>
    <row r="85" spans="1:9" ht="16.5" thickBot="1">
      <c r="A85" s="260"/>
      <c r="B85" s="264" t="s">
        <v>226</v>
      </c>
      <c r="C85" s="263"/>
      <c r="D85" s="263"/>
      <c r="E85" s="263"/>
      <c r="F85" s="263"/>
      <c r="G85" s="263"/>
      <c r="H85" s="263"/>
      <c r="I85" s="260"/>
    </row>
    <row r="86" spans="1:9" ht="16.5" thickBot="1">
      <c r="A86" s="260"/>
      <c r="B86" s="265" t="s">
        <v>185</v>
      </c>
      <c r="C86" s="271">
        <v>1914</v>
      </c>
      <c r="D86" s="263"/>
      <c r="E86" s="263"/>
      <c r="F86" s="263"/>
      <c r="G86" s="263"/>
      <c r="H86" s="263"/>
      <c r="I86" s="260"/>
    </row>
    <row r="87" spans="1:9" ht="16.5" thickBot="1">
      <c r="A87" s="260"/>
      <c r="B87" s="267" t="s">
        <v>227</v>
      </c>
      <c r="C87" s="268">
        <v>68</v>
      </c>
      <c r="D87" s="263"/>
      <c r="E87" s="263"/>
      <c r="F87" s="263"/>
      <c r="G87" s="263"/>
      <c r="H87" s="263"/>
      <c r="I87" s="260"/>
    </row>
    <row r="88" spans="1:9" ht="16.5" thickBot="1">
      <c r="A88" s="260"/>
      <c r="B88" s="267" t="s">
        <v>228</v>
      </c>
      <c r="C88" s="268">
        <v>90</v>
      </c>
      <c r="D88" s="263"/>
      <c r="E88" s="263"/>
      <c r="F88" s="263"/>
      <c r="G88" s="263"/>
      <c r="H88" s="263"/>
      <c r="I88" s="260"/>
    </row>
    <row r="89" spans="1:9" ht="16.5" thickBot="1">
      <c r="A89" s="260"/>
      <c r="B89" s="267" t="s">
        <v>188</v>
      </c>
      <c r="C89" s="268">
        <v>162</v>
      </c>
      <c r="D89" s="263"/>
      <c r="E89" s="263"/>
      <c r="F89" s="263"/>
      <c r="G89" s="263"/>
      <c r="H89" s="263"/>
      <c r="I89" s="260"/>
    </row>
    <row r="90" spans="1:9" ht="16.5" thickBot="1">
      <c r="A90" s="260"/>
      <c r="B90" s="267" t="s">
        <v>229</v>
      </c>
      <c r="C90" s="268">
        <v>603</v>
      </c>
      <c r="D90" s="263"/>
      <c r="E90" s="263"/>
      <c r="F90" s="263"/>
      <c r="G90" s="263"/>
      <c r="H90" s="263"/>
      <c r="I90" s="260"/>
    </row>
    <row r="91" spans="1:9" ht="16.5" thickBot="1">
      <c r="A91" s="260"/>
      <c r="B91" s="267" t="s">
        <v>216</v>
      </c>
      <c r="C91" s="268">
        <v>60</v>
      </c>
      <c r="D91" s="263"/>
      <c r="E91" s="263"/>
      <c r="F91" s="263"/>
      <c r="G91" s="263"/>
      <c r="H91" s="263"/>
      <c r="I91" s="260"/>
    </row>
    <row r="92" spans="1:9" ht="16.5" thickBot="1">
      <c r="A92" s="260"/>
      <c r="B92" s="267" t="s">
        <v>190</v>
      </c>
      <c r="C92" s="268">
        <v>19</v>
      </c>
      <c r="D92" s="263"/>
      <c r="E92" s="263"/>
      <c r="F92" s="263"/>
      <c r="G92" s="263"/>
      <c r="H92" s="263"/>
      <c r="I92" s="260"/>
    </row>
    <row r="93" spans="1:9" ht="16.5" thickBot="1">
      <c r="A93" s="260"/>
      <c r="B93" s="267" t="s">
        <v>230</v>
      </c>
      <c r="C93" s="268">
        <v>20</v>
      </c>
      <c r="D93" s="263"/>
      <c r="E93" s="263"/>
      <c r="F93" s="263"/>
      <c r="G93" s="263"/>
      <c r="H93" s="263"/>
      <c r="I93" s="260"/>
    </row>
    <row r="94" spans="1:9" ht="16.5" thickBot="1">
      <c r="A94" s="260"/>
      <c r="B94" s="267" t="s">
        <v>218</v>
      </c>
      <c r="C94" s="268">
        <v>15</v>
      </c>
      <c r="D94" s="263"/>
      <c r="E94" s="263"/>
      <c r="F94" s="263"/>
      <c r="G94" s="263"/>
      <c r="H94" s="263"/>
      <c r="I94" s="260"/>
    </row>
    <row r="95" spans="1:9" ht="16.5" thickBot="1">
      <c r="A95" s="260"/>
      <c r="B95" s="267" t="s">
        <v>191</v>
      </c>
      <c r="C95" s="268">
        <v>40</v>
      </c>
      <c r="D95" s="263"/>
      <c r="E95" s="263"/>
      <c r="F95" s="263"/>
      <c r="G95" s="263"/>
      <c r="H95" s="263"/>
      <c r="I95" s="260"/>
    </row>
    <row r="96" spans="1:9" ht="16.5" thickBot="1">
      <c r="A96" s="260"/>
      <c r="B96" s="267" t="s">
        <v>231</v>
      </c>
      <c r="C96" s="268">
        <v>40</v>
      </c>
      <c r="D96" s="263"/>
      <c r="E96" s="263"/>
      <c r="F96" s="263"/>
      <c r="G96" s="263"/>
      <c r="H96" s="263"/>
      <c r="I96" s="260"/>
    </row>
    <row r="97" spans="1:9" ht="16.5" thickBot="1">
      <c r="A97" s="260"/>
      <c r="B97" s="267" t="s">
        <v>232</v>
      </c>
      <c r="C97" s="268">
        <v>15</v>
      </c>
      <c r="D97" s="263"/>
      <c r="E97" s="263"/>
      <c r="F97" s="263"/>
      <c r="G97" s="263"/>
      <c r="H97" s="263"/>
      <c r="I97" s="260"/>
    </row>
    <row r="98" spans="1:9" ht="16.5" thickBot="1">
      <c r="A98" s="260"/>
      <c r="B98" s="267" t="s">
        <v>223</v>
      </c>
      <c r="C98" s="268">
        <v>135</v>
      </c>
      <c r="D98" s="263"/>
      <c r="E98" s="263"/>
      <c r="F98" s="263"/>
      <c r="G98" s="263"/>
      <c r="H98" s="263"/>
      <c r="I98" s="260"/>
    </row>
    <row r="99" spans="1:9" ht="16.5" thickBot="1">
      <c r="A99" s="260"/>
      <c r="B99" s="267" t="s">
        <v>196</v>
      </c>
      <c r="C99" s="268">
        <v>70</v>
      </c>
      <c r="D99" s="263"/>
      <c r="E99" s="263"/>
      <c r="F99" s="263"/>
      <c r="G99" s="263"/>
      <c r="H99" s="263"/>
      <c r="I99" s="260"/>
    </row>
    <row r="100" spans="1:9" ht="16.5" thickBot="1">
      <c r="A100" s="260"/>
      <c r="B100" s="267" t="s">
        <v>224</v>
      </c>
      <c r="C100" s="268">
        <v>150</v>
      </c>
      <c r="D100" s="263"/>
      <c r="E100" s="263"/>
      <c r="F100" s="263"/>
      <c r="G100" s="263"/>
      <c r="H100" s="263"/>
      <c r="I100" s="260"/>
    </row>
    <row r="101" spans="1:9" ht="16.5" thickBot="1">
      <c r="A101" s="260"/>
      <c r="B101" s="267" t="s">
        <v>178</v>
      </c>
      <c r="C101" s="268">
        <v>122</v>
      </c>
      <c r="D101" s="263"/>
      <c r="E101" s="263"/>
      <c r="F101" s="263"/>
      <c r="G101" s="263"/>
      <c r="H101" s="263"/>
      <c r="I101" s="260"/>
    </row>
    <row r="102" spans="1:9" ht="16.5" thickBot="1">
      <c r="A102" s="260"/>
      <c r="B102" s="269" t="s">
        <v>179</v>
      </c>
      <c r="C102" s="272">
        <v>3523</v>
      </c>
      <c r="D102" s="263"/>
      <c r="E102" s="263"/>
      <c r="F102" s="263"/>
      <c r="G102" s="263"/>
      <c r="H102" s="263"/>
      <c r="I102" s="260"/>
    </row>
    <row r="103" spans="1:9" ht="15.75">
      <c r="A103" s="260"/>
      <c r="B103" s="262" t="s">
        <v>233</v>
      </c>
      <c r="C103" s="263"/>
      <c r="D103" s="263"/>
      <c r="E103" s="263"/>
      <c r="F103" s="263"/>
      <c r="G103" s="263"/>
      <c r="H103" s="263"/>
      <c r="I103" s="260"/>
    </row>
    <row r="104" spans="1:9" ht="15.75">
      <c r="A104" s="260"/>
      <c r="B104" s="259" t="s">
        <v>234</v>
      </c>
      <c r="C104" s="259" t="s">
        <v>358</v>
      </c>
      <c r="E104" s="263"/>
      <c r="F104" s="263"/>
      <c r="G104" s="263"/>
      <c r="H104" s="263"/>
      <c r="I104" s="260"/>
    </row>
    <row r="105" spans="1:9" ht="15.75">
      <c r="A105" s="260"/>
      <c r="B105" s="259"/>
      <c r="C105" s="263"/>
      <c r="D105" s="263"/>
      <c r="E105" s="263"/>
      <c r="F105" s="263"/>
      <c r="G105" s="263"/>
      <c r="H105" s="263"/>
      <c r="I105" s="260"/>
    </row>
    <row r="106" spans="1:9" ht="15.75">
      <c r="A106" s="260"/>
      <c r="B106" s="259"/>
      <c r="C106" s="263"/>
      <c r="D106" s="263"/>
      <c r="E106" s="263"/>
      <c r="F106" s="263"/>
      <c r="G106" s="263"/>
      <c r="H106" s="263"/>
      <c r="I106" s="260"/>
    </row>
    <row r="107" spans="1:9" ht="16.5" thickBot="1">
      <c r="A107" s="260"/>
      <c r="B107" s="264" t="s">
        <v>235</v>
      </c>
      <c r="C107" s="263"/>
      <c r="D107" s="263"/>
      <c r="E107" s="263"/>
      <c r="F107" s="263"/>
      <c r="G107" s="263"/>
      <c r="H107" s="263"/>
      <c r="I107" s="260"/>
    </row>
    <row r="108" spans="1:9" ht="16.5" thickBot="1">
      <c r="A108" s="260"/>
      <c r="B108" s="265" t="s">
        <v>359</v>
      </c>
      <c r="C108" s="271">
        <v>4104</v>
      </c>
      <c r="D108" s="263"/>
      <c r="E108" s="263"/>
      <c r="F108" s="263"/>
      <c r="G108" s="263"/>
      <c r="H108" s="263"/>
      <c r="I108" s="260"/>
    </row>
    <row r="109" spans="1:9" ht="16.5" thickBot="1">
      <c r="A109" s="260"/>
      <c r="B109" s="267" t="s">
        <v>236</v>
      </c>
      <c r="C109" s="273">
        <v>2230</v>
      </c>
      <c r="D109" s="263"/>
      <c r="E109" s="263"/>
      <c r="F109" s="263"/>
      <c r="G109" s="263"/>
      <c r="H109" s="263"/>
      <c r="I109" s="260"/>
    </row>
    <row r="110" spans="1:9" ht="16.5" thickBot="1">
      <c r="A110" s="260"/>
      <c r="B110" s="269" t="s">
        <v>211</v>
      </c>
      <c r="C110" s="272">
        <v>6334</v>
      </c>
      <c r="D110" s="263"/>
      <c r="E110" s="263"/>
      <c r="F110" s="263"/>
      <c r="G110" s="263"/>
      <c r="H110" s="263"/>
      <c r="I110" s="260"/>
    </row>
    <row r="111" spans="1:9" ht="15.75">
      <c r="A111" s="260"/>
      <c r="B111" s="262"/>
      <c r="C111" s="263"/>
      <c r="D111" s="263"/>
      <c r="E111" s="263"/>
      <c r="F111" s="263"/>
      <c r="G111" s="263"/>
      <c r="H111" s="263"/>
      <c r="I111" s="260"/>
    </row>
    <row r="112" spans="1:9" ht="15.75">
      <c r="A112" s="260"/>
      <c r="B112" s="262"/>
      <c r="C112" s="263"/>
      <c r="D112" s="263"/>
      <c r="E112" s="263"/>
      <c r="F112" s="263"/>
      <c r="G112" s="263"/>
      <c r="H112" s="263"/>
      <c r="I112" s="260"/>
    </row>
    <row r="113" spans="1:9" ht="16.5" thickBot="1">
      <c r="A113" s="260"/>
      <c r="B113" s="264" t="s">
        <v>237</v>
      </c>
      <c r="C113" s="263"/>
      <c r="D113" s="263"/>
      <c r="E113" s="263"/>
      <c r="F113" s="263"/>
      <c r="G113" s="263"/>
      <c r="H113" s="263"/>
      <c r="I113" s="260"/>
    </row>
    <row r="114" spans="1:9" ht="16.5" thickBot="1">
      <c r="A114" s="260"/>
      <c r="B114" s="265" t="s">
        <v>238</v>
      </c>
      <c r="C114" s="266">
        <v>497</v>
      </c>
      <c r="D114" s="263"/>
      <c r="E114" s="263"/>
      <c r="F114" s="263"/>
      <c r="G114" s="263"/>
      <c r="H114" s="263"/>
      <c r="I114" s="260"/>
    </row>
    <row r="115" spans="1:9" ht="15.75">
      <c r="A115" s="260"/>
      <c r="B115" s="262"/>
      <c r="C115" s="263"/>
      <c r="D115" s="263"/>
      <c r="E115" s="263"/>
      <c r="F115" s="263"/>
      <c r="G115" s="263"/>
      <c r="H115" s="263"/>
      <c r="I115" s="260"/>
    </row>
    <row r="116" spans="1:9" ht="15.75">
      <c r="A116" s="260"/>
      <c r="B116" s="262"/>
      <c r="C116" s="263"/>
      <c r="D116" s="263"/>
      <c r="E116" s="263"/>
      <c r="F116" s="263"/>
      <c r="G116" s="263"/>
      <c r="H116" s="263"/>
      <c r="I116" s="260"/>
    </row>
    <row r="117" spans="1:9" ht="16.5" thickBot="1">
      <c r="A117" s="260"/>
      <c r="B117" s="264" t="s">
        <v>239</v>
      </c>
      <c r="C117" s="263"/>
      <c r="D117" s="263"/>
      <c r="E117" s="263"/>
      <c r="F117" s="263"/>
      <c r="G117" s="263"/>
      <c r="H117" s="263"/>
      <c r="I117" s="260"/>
    </row>
    <row r="118" spans="1:9" ht="16.5" thickBot="1">
      <c r="A118" s="260"/>
      <c r="B118" s="265" t="s">
        <v>240</v>
      </c>
      <c r="C118" s="271">
        <v>3100</v>
      </c>
      <c r="D118" s="263"/>
      <c r="E118" s="263"/>
      <c r="F118" s="263"/>
      <c r="G118" s="263"/>
      <c r="H118" s="263"/>
      <c r="I118" s="260"/>
    </row>
    <row r="119" spans="1:9" ht="15.75">
      <c r="A119" s="260"/>
      <c r="B119" s="262"/>
      <c r="C119" s="263"/>
      <c r="D119" s="263"/>
      <c r="E119" s="263"/>
      <c r="F119" s="263"/>
      <c r="G119" s="263"/>
      <c r="H119" s="263"/>
      <c r="I119" s="260"/>
    </row>
    <row r="120" spans="1:9" ht="15.75">
      <c r="A120" s="260"/>
      <c r="B120" s="262"/>
      <c r="C120" s="263"/>
      <c r="D120" s="263"/>
      <c r="E120" s="263"/>
      <c r="F120" s="263"/>
      <c r="G120" s="263"/>
      <c r="H120" s="263"/>
      <c r="I120" s="260"/>
    </row>
    <row r="121" spans="1:9" ht="16.5" thickBot="1">
      <c r="A121" s="260"/>
      <c r="B121" s="264" t="s">
        <v>241</v>
      </c>
      <c r="C121" s="263"/>
      <c r="D121" s="263"/>
      <c r="E121" s="263"/>
      <c r="F121" s="263"/>
      <c r="G121" s="263"/>
      <c r="H121" s="263"/>
      <c r="I121" s="260"/>
    </row>
    <row r="122" spans="1:9" ht="16.5" thickBot="1">
      <c r="A122" s="260"/>
      <c r="B122" s="265" t="s">
        <v>242</v>
      </c>
      <c r="C122" s="271">
        <v>2600</v>
      </c>
      <c r="D122" s="263"/>
      <c r="E122" s="263"/>
      <c r="F122" s="263"/>
      <c r="G122" s="263"/>
      <c r="H122" s="263"/>
      <c r="I122" s="260"/>
    </row>
    <row r="123" spans="1:9" ht="15.75">
      <c r="A123" s="260"/>
      <c r="B123" s="262"/>
      <c r="C123" s="263"/>
      <c r="D123" s="263"/>
      <c r="E123" s="263"/>
      <c r="F123" s="263"/>
      <c r="G123" s="263"/>
      <c r="H123" s="263"/>
      <c r="I123" s="260"/>
    </row>
    <row r="124" spans="1:9" ht="15.75">
      <c r="A124" s="260"/>
      <c r="B124" s="262"/>
      <c r="C124" s="263"/>
      <c r="D124" s="263"/>
      <c r="E124" s="263"/>
      <c r="F124" s="263"/>
      <c r="G124" s="263"/>
      <c r="H124" s="263"/>
      <c r="I124" s="260"/>
    </row>
    <row r="125" spans="1:9" ht="16.5" thickBot="1">
      <c r="A125" s="260"/>
      <c r="B125" s="264" t="s">
        <v>244</v>
      </c>
      <c r="C125" s="263"/>
      <c r="D125" s="263"/>
      <c r="E125" s="263"/>
      <c r="F125" s="263"/>
      <c r="G125" s="263"/>
      <c r="H125" s="263"/>
      <c r="I125" s="260"/>
    </row>
    <row r="126" spans="1:9" ht="16.5" thickBot="1">
      <c r="A126" s="260"/>
      <c r="B126" s="265" t="s">
        <v>245</v>
      </c>
      <c r="C126" s="266">
        <v>250</v>
      </c>
      <c r="D126" s="263"/>
      <c r="E126" s="263"/>
      <c r="F126" s="263"/>
      <c r="G126" s="263"/>
      <c r="H126" s="263"/>
      <c r="I126" s="260"/>
    </row>
    <row r="127" spans="1:9" ht="16.5" thickBot="1">
      <c r="A127" s="260"/>
      <c r="B127" s="264" t="s">
        <v>246</v>
      </c>
      <c r="C127" s="263"/>
      <c r="D127" s="263"/>
      <c r="E127" s="263"/>
      <c r="F127" s="263"/>
      <c r="G127" s="263"/>
      <c r="H127" s="263"/>
      <c r="I127" s="260"/>
    </row>
    <row r="128" spans="1:9" ht="16.5" thickBot="1">
      <c r="A128" s="260"/>
      <c r="B128" s="265" t="s">
        <v>247</v>
      </c>
      <c r="C128" s="266">
        <v>60</v>
      </c>
      <c r="D128" s="263"/>
      <c r="E128" s="263"/>
      <c r="F128" s="263"/>
      <c r="G128" s="263"/>
      <c r="H128" s="263"/>
      <c r="I128" s="260"/>
    </row>
    <row r="129" spans="1:9" ht="15.75">
      <c r="A129" s="260"/>
      <c r="B129" s="262"/>
      <c r="C129" s="263"/>
      <c r="D129" s="263"/>
      <c r="E129" s="263"/>
      <c r="F129" s="263"/>
      <c r="G129" s="263"/>
      <c r="H129" s="263"/>
      <c r="I129" s="260"/>
    </row>
    <row r="130" spans="1:9" ht="16.5" thickBot="1">
      <c r="A130" s="260"/>
      <c r="B130" s="264" t="s">
        <v>248</v>
      </c>
      <c r="C130" s="263"/>
      <c r="D130" s="263"/>
      <c r="E130" s="263"/>
      <c r="F130" s="263"/>
      <c r="G130" s="263"/>
      <c r="H130" s="263"/>
      <c r="I130" s="260"/>
    </row>
    <row r="131" spans="1:9" ht="16.5" thickBot="1">
      <c r="A131" s="260"/>
      <c r="B131" s="265" t="s">
        <v>249</v>
      </c>
      <c r="C131" s="271">
        <v>1500</v>
      </c>
      <c r="D131" s="263"/>
      <c r="E131" s="263"/>
      <c r="F131" s="263"/>
      <c r="G131" s="263"/>
      <c r="H131" s="263"/>
      <c r="I131" s="260"/>
    </row>
    <row r="132" spans="1:9" ht="15.75">
      <c r="A132" s="260"/>
      <c r="B132" s="262"/>
      <c r="C132" s="263"/>
      <c r="D132" s="263"/>
      <c r="E132" s="263"/>
      <c r="F132" s="263"/>
      <c r="G132" s="263"/>
      <c r="H132" s="263"/>
      <c r="I132" s="260"/>
    </row>
    <row r="133" spans="1:9" ht="15.75">
      <c r="A133" s="260"/>
      <c r="B133" s="262"/>
      <c r="C133" s="263"/>
      <c r="D133" s="263"/>
      <c r="E133" s="263"/>
      <c r="F133" s="263"/>
      <c r="G133" s="263"/>
      <c r="H133" s="263"/>
      <c r="I133" s="260"/>
    </row>
    <row r="134" spans="1:9" ht="16.5" thickBot="1">
      <c r="A134" s="260"/>
      <c r="B134" s="264" t="s">
        <v>250</v>
      </c>
      <c r="C134" s="263"/>
      <c r="D134" s="263"/>
      <c r="E134" s="263"/>
      <c r="F134" s="263"/>
      <c r="G134" s="263"/>
      <c r="H134" s="263"/>
      <c r="I134" s="260"/>
    </row>
    <row r="135" spans="1:9" ht="16.5" thickBot="1">
      <c r="A135" s="260"/>
      <c r="B135" s="265" t="s">
        <v>251</v>
      </c>
      <c r="C135" s="266">
        <v>110</v>
      </c>
      <c r="D135" s="263"/>
      <c r="E135" s="263"/>
      <c r="F135" s="263"/>
      <c r="G135" s="263"/>
      <c r="H135" s="263"/>
      <c r="I135" s="260"/>
    </row>
    <row r="136" spans="1:9" ht="15.75">
      <c r="A136" s="260"/>
      <c r="B136" s="259"/>
      <c r="C136" s="263"/>
      <c r="D136" s="263"/>
      <c r="E136" s="263"/>
      <c r="F136" s="263"/>
      <c r="G136" s="263"/>
      <c r="H136" s="263"/>
      <c r="I136" s="260"/>
    </row>
    <row r="137" spans="1:9" ht="15.75">
      <c r="A137" s="260"/>
      <c r="B137" s="259"/>
      <c r="C137" s="263"/>
      <c r="D137" s="263"/>
      <c r="E137" s="263"/>
      <c r="F137" s="263"/>
      <c r="G137" s="263"/>
      <c r="H137" s="263"/>
      <c r="I137" s="260"/>
    </row>
    <row r="138" spans="1:9" ht="16.5" thickBot="1">
      <c r="A138" s="260"/>
      <c r="B138" s="264" t="s">
        <v>252</v>
      </c>
      <c r="C138" s="263"/>
      <c r="D138" s="263"/>
      <c r="E138" s="263"/>
      <c r="F138" s="263"/>
      <c r="G138" s="263"/>
      <c r="H138" s="263"/>
      <c r="I138" s="260"/>
    </row>
    <row r="139" spans="1:9" ht="16.5" thickBot="1">
      <c r="A139" s="260"/>
      <c r="B139" s="265" t="s">
        <v>253</v>
      </c>
      <c r="C139" s="271">
        <v>2200</v>
      </c>
      <c r="D139" s="263"/>
      <c r="E139" s="263"/>
      <c r="F139" s="263"/>
      <c r="G139" s="263"/>
      <c r="H139" s="263"/>
      <c r="I139" s="260"/>
    </row>
    <row r="140" spans="1:9" ht="16.5" thickBot="1">
      <c r="A140" s="260"/>
      <c r="B140" s="267" t="s">
        <v>181</v>
      </c>
      <c r="C140" s="268">
        <v>400</v>
      </c>
      <c r="D140" s="263"/>
      <c r="E140" s="263"/>
      <c r="F140" s="263"/>
      <c r="G140" s="263"/>
      <c r="H140" s="263"/>
      <c r="I140" s="260"/>
    </row>
    <row r="141" spans="1:9" ht="16.5" thickBot="1">
      <c r="A141" s="260"/>
      <c r="B141" s="269" t="s">
        <v>211</v>
      </c>
      <c r="C141" s="272">
        <v>2600</v>
      </c>
      <c r="D141" s="263"/>
      <c r="E141" s="263"/>
      <c r="F141" s="263"/>
      <c r="G141" s="263"/>
      <c r="H141" s="263"/>
      <c r="I141" s="260"/>
    </row>
    <row r="142" spans="1:9" ht="15.75">
      <c r="A142" s="260"/>
      <c r="B142" s="259"/>
      <c r="C142" s="263"/>
      <c r="D142" s="263"/>
      <c r="E142" s="263"/>
      <c r="F142" s="263"/>
      <c r="G142" s="263"/>
      <c r="H142" s="263"/>
      <c r="I142" s="260"/>
    </row>
    <row r="143" spans="1:9" ht="15.75">
      <c r="A143" s="260"/>
      <c r="B143" s="259"/>
      <c r="C143" s="263"/>
      <c r="D143" s="263"/>
      <c r="E143" s="263"/>
      <c r="F143" s="263"/>
      <c r="G143" s="263"/>
      <c r="H143" s="263"/>
      <c r="I143" s="260"/>
    </row>
    <row r="144" spans="1:9" ht="16.5" thickBot="1">
      <c r="A144" s="260"/>
      <c r="B144" s="264" t="s">
        <v>254</v>
      </c>
      <c r="C144" s="263"/>
      <c r="D144" s="263"/>
      <c r="E144" s="263"/>
      <c r="F144" s="263"/>
      <c r="G144" s="263"/>
      <c r="H144" s="263"/>
      <c r="I144" s="260"/>
    </row>
    <row r="145" spans="1:9" ht="16.5" thickBot="1">
      <c r="A145" s="260"/>
      <c r="B145" s="265" t="s">
        <v>360</v>
      </c>
      <c r="C145" s="271">
        <v>6462</v>
      </c>
      <c r="D145" s="263"/>
      <c r="E145" s="263"/>
      <c r="F145" s="263"/>
      <c r="G145" s="263"/>
      <c r="H145" s="263"/>
      <c r="I145" s="260"/>
    </row>
    <row r="146" spans="1:9" ht="16.5" thickBot="1">
      <c r="A146" s="260"/>
      <c r="B146" s="267" t="s">
        <v>73</v>
      </c>
      <c r="C146" s="268">
        <v>872</v>
      </c>
      <c r="D146" s="263"/>
      <c r="E146" s="263"/>
      <c r="F146" s="263"/>
      <c r="G146" s="263"/>
      <c r="H146" s="263"/>
      <c r="I146" s="260"/>
    </row>
    <row r="147" spans="1:9" ht="16.5" thickBot="1">
      <c r="A147" s="260"/>
      <c r="B147" s="267" t="s">
        <v>361</v>
      </c>
      <c r="C147" s="273">
        <v>8208</v>
      </c>
      <c r="D147" s="263"/>
      <c r="E147" s="263"/>
      <c r="F147" s="263"/>
      <c r="G147" s="263"/>
      <c r="H147" s="263"/>
      <c r="I147" s="260"/>
    </row>
    <row r="148" spans="1:9" ht="16.5" thickBot="1">
      <c r="A148" s="260"/>
      <c r="B148" s="267" t="s">
        <v>73</v>
      </c>
      <c r="C148" s="273">
        <v>1108</v>
      </c>
      <c r="D148" s="263"/>
      <c r="E148" s="263"/>
      <c r="F148" s="263"/>
      <c r="G148" s="263"/>
      <c r="H148" s="263"/>
      <c r="I148" s="260"/>
    </row>
    <row r="149" spans="1:9" ht="16.5" thickBot="1">
      <c r="A149" s="260"/>
      <c r="B149" s="267" t="s">
        <v>362</v>
      </c>
      <c r="C149" s="273">
        <v>5137</v>
      </c>
      <c r="D149" s="263"/>
      <c r="E149" s="263"/>
      <c r="F149" s="263"/>
      <c r="G149" s="263"/>
      <c r="H149" s="263"/>
      <c r="I149" s="260"/>
    </row>
    <row r="150" spans="1:9" ht="16.5" thickBot="1">
      <c r="A150" s="260"/>
      <c r="B150" s="267" t="s">
        <v>181</v>
      </c>
      <c r="C150" s="273">
        <v>1387</v>
      </c>
      <c r="D150" s="263"/>
      <c r="E150" s="263"/>
      <c r="F150" s="263"/>
      <c r="G150" s="263"/>
      <c r="H150" s="263"/>
      <c r="I150" s="260"/>
    </row>
    <row r="151" spans="1:9" ht="16.5" thickBot="1">
      <c r="A151" s="260"/>
      <c r="B151" s="269" t="s">
        <v>243</v>
      </c>
      <c r="C151" s="272">
        <v>23174</v>
      </c>
      <c r="D151" s="263"/>
      <c r="E151" s="263"/>
      <c r="F151" s="263"/>
      <c r="G151" s="263"/>
      <c r="H151" s="263"/>
      <c r="I151" s="260"/>
    </row>
    <row r="152" spans="1:9" ht="15.75">
      <c r="A152" s="260"/>
      <c r="B152" s="259"/>
      <c r="C152" s="263"/>
      <c r="D152" s="263"/>
      <c r="E152" s="263"/>
      <c r="F152" s="263"/>
      <c r="G152" s="263"/>
      <c r="H152" s="263"/>
      <c r="I152" s="260"/>
    </row>
    <row r="153" spans="1:9" ht="15.75">
      <c r="A153" s="260"/>
      <c r="B153" s="259"/>
      <c r="C153" s="263"/>
      <c r="D153" s="263"/>
      <c r="E153" s="263"/>
      <c r="F153" s="263"/>
      <c r="G153" s="263"/>
      <c r="H153" s="263"/>
      <c r="I153" s="260"/>
    </row>
    <row r="154" spans="1:9" ht="16.5" thickBot="1">
      <c r="A154" s="260"/>
      <c r="B154" s="264" t="s">
        <v>255</v>
      </c>
      <c r="C154" s="263"/>
      <c r="D154" s="263"/>
      <c r="E154" s="263"/>
      <c r="F154" s="263"/>
      <c r="G154" s="263"/>
      <c r="H154" s="263"/>
      <c r="I154" s="260"/>
    </row>
    <row r="155" spans="1:9" ht="16.5" thickBot="1">
      <c r="A155" s="260"/>
      <c r="B155" s="265" t="s">
        <v>188</v>
      </c>
      <c r="C155" s="266">
        <v>648</v>
      </c>
      <c r="D155" s="263"/>
      <c r="E155" s="263"/>
      <c r="F155" s="263"/>
      <c r="G155" s="263"/>
      <c r="H155" s="263"/>
      <c r="I155" s="260"/>
    </row>
    <row r="156" spans="1:9" ht="16.5" thickBot="1">
      <c r="A156" s="260"/>
      <c r="B156" s="267" t="s">
        <v>73</v>
      </c>
      <c r="C156" s="268">
        <v>175</v>
      </c>
      <c r="D156" s="263"/>
      <c r="E156" s="263"/>
      <c r="F156" s="263"/>
      <c r="G156" s="263"/>
      <c r="H156" s="263"/>
      <c r="I156" s="260"/>
    </row>
    <row r="157" spans="1:9" ht="16.5" thickBot="1">
      <c r="A157" s="260"/>
      <c r="B157" s="267" t="s">
        <v>216</v>
      </c>
      <c r="C157" s="268">
        <v>30</v>
      </c>
      <c r="D157" s="263"/>
      <c r="E157" s="263"/>
      <c r="F157" s="263"/>
      <c r="G157" s="263"/>
      <c r="H157" s="263"/>
      <c r="I157" s="260"/>
    </row>
    <row r="158" spans="1:9" ht="16.5" thickBot="1">
      <c r="A158" s="260"/>
      <c r="B158" s="267" t="s">
        <v>256</v>
      </c>
      <c r="C158" s="268">
        <v>150</v>
      </c>
      <c r="D158" s="263"/>
      <c r="E158" s="263"/>
      <c r="F158" s="263"/>
      <c r="G158" s="263"/>
      <c r="H158" s="263"/>
      <c r="I158" s="260"/>
    </row>
    <row r="159" spans="1:9" ht="16.5" thickBot="1">
      <c r="A159" s="260"/>
      <c r="B159" s="267" t="s">
        <v>257</v>
      </c>
      <c r="C159" s="268">
        <v>60</v>
      </c>
      <c r="D159" s="263"/>
      <c r="E159" s="263"/>
      <c r="F159" s="263"/>
      <c r="G159" s="263"/>
      <c r="H159" s="263"/>
      <c r="I159" s="260"/>
    </row>
    <row r="160" spans="1:9" ht="16.5" thickBot="1">
      <c r="A160" s="260"/>
      <c r="B160" s="267" t="s">
        <v>258</v>
      </c>
      <c r="C160" s="268">
        <v>50</v>
      </c>
      <c r="D160" s="263"/>
      <c r="E160" s="263"/>
      <c r="F160" s="263"/>
      <c r="G160" s="263"/>
      <c r="H160" s="263"/>
      <c r="I160" s="260"/>
    </row>
    <row r="161" spans="1:9" ht="16.5" thickBot="1">
      <c r="A161" s="260"/>
      <c r="B161" s="267" t="s">
        <v>196</v>
      </c>
      <c r="C161" s="268">
        <v>50</v>
      </c>
      <c r="D161" s="263"/>
      <c r="E161" s="263"/>
      <c r="F161" s="263"/>
      <c r="G161" s="263"/>
      <c r="H161" s="263"/>
      <c r="I161" s="260"/>
    </row>
    <row r="162" spans="1:9" ht="16.5" thickBot="1">
      <c r="A162" s="260"/>
      <c r="B162" s="267" t="s">
        <v>223</v>
      </c>
      <c r="C162" s="268">
        <v>185</v>
      </c>
      <c r="D162" s="263"/>
      <c r="E162" s="263"/>
      <c r="F162" s="263"/>
      <c r="G162" s="263"/>
      <c r="H162" s="263"/>
      <c r="I162" s="260"/>
    </row>
    <row r="163" spans="1:9" ht="16.5" thickBot="1">
      <c r="A163" s="260"/>
      <c r="B163" s="267" t="s">
        <v>200</v>
      </c>
      <c r="C163" s="268">
        <v>50</v>
      </c>
      <c r="D163" s="263"/>
      <c r="E163" s="263"/>
      <c r="F163" s="263"/>
      <c r="G163" s="263"/>
      <c r="H163" s="263"/>
      <c r="I163" s="260"/>
    </row>
    <row r="164" spans="1:9" ht="16.5" thickBot="1">
      <c r="A164" s="260"/>
      <c r="B164" s="267" t="s">
        <v>202</v>
      </c>
      <c r="C164" s="268">
        <v>50</v>
      </c>
      <c r="D164" s="263"/>
      <c r="E164" s="263"/>
      <c r="F164" s="263"/>
      <c r="G164" s="263"/>
      <c r="H164" s="263"/>
      <c r="I164" s="260"/>
    </row>
    <row r="165" spans="1:9" ht="16.5" thickBot="1">
      <c r="A165" s="260"/>
      <c r="B165" s="267" t="s">
        <v>363</v>
      </c>
      <c r="C165" s="268">
        <v>96</v>
      </c>
      <c r="D165" s="263"/>
      <c r="E165" s="263"/>
      <c r="F165" s="263"/>
      <c r="G165" s="263"/>
      <c r="H165" s="263"/>
      <c r="I165" s="260"/>
    </row>
    <row r="166" spans="1:9" ht="16.5" thickBot="1">
      <c r="A166" s="260"/>
      <c r="B166" s="267" t="s">
        <v>190</v>
      </c>
      <c r="C166" s="268">
        <v>9</v>
      </c>
      <c r="D166" s="263"/>
      <c r="E166" s="263"/>
      <c r="F166" s="263"/>
      <c r="G166" s="263"/>
      <c r="H166" s="263"/>
      <c r="I166" s="260"/>
    </row>
    <row r="167" spans="1:9" ht="16.5" thickBot="1">
      <c r="A167" s="260"/>
      <c r="B167" s="267" t="s">
        <v>178</v>
      </c>
      <c r="C167" s="268">
        <v>160</v>
      </c>
      <c r="D167" s="263"/>
      <c r="E167" s="263"/>
      <c r="F167" s="263"/>
      <c r="G167" s="263"/>
      <c r="H167" s="263"/>
      <c r="I167" s="260"/>
    </row>
    <row r="168" spans="1:9" ht="16.5" thickBot="1">
      <c r="A168" s="260"/>
      <c r="B168" s="269" t="s">
        <v>179</v>
      </c>
      <c r="C168" s="272">
        <v>1713</v>
      </c>
      <c r="D168" s="263"/>
      <c r="E168" s="263"/>
      <c r="F168" s="263"/>
      <c r="G168" s="263"/>
      <c r="H168" s="263"/>
      <c r="I168" s="260"/>
    </row>
    <row r="169" spans="1:9" ht="15.75">
      <c r="A169" s="260"/>
      <c r="B169" s="275"/>
      <c r="C169" s="276"/>
      <c r="D169" s="263"/>
      <c r="E169" s="263"/>
      <c r="F169" s="263"/>
      <c r="G169" s="263"/>
      <c r="H169" s="263"/>
      <c r="I169" s="260"/>
    </row>
    <row r="170" spans="1:9" ht="15.75">
      <c r="A170" s="260"/>
      <c r="B170" s="275"/>
      <c r="C170" s="276"/>
      <c r="D170" s="263"/>
      <c r="E170" s="263"/>
      <c r="F170" s="263"/>
      <c r="G170" s="263"/>
      <c r="H170" s="263"/>
      <c r="I170" s="260"/>
    </row>
    <row r="171" spans="1:9" ht="16.5" thickBot="1">
      <c r="A171" s="260"/>
      <c r="B171" s="264" t="s">
        <v>259</v>
      </c>
      <c r="C171" s="263"/>
      <c r="D171" s="263"/>
      <c r="E171" s="263"/>
      <c r="F171" s="263"/>
      <c r="G171" s="263"/>
      <c r="H171" s="263"/>
      <c r="I171" s="260"/>
    </row>
    <row r="172" spans="1:9" ht="16.5" thickBot="1">
      <c r="A172" s="260"/>
      <c r="B172" s="265" t="s">
        <v>225</v>
      </c>
      <c r="C172" s="266">
        <v>315</v>
      </c>
      <c r="D172" s="263"/>
      <c r="E172" s="263"/>
      <c r="F172" s="263"/>
      <c r="G172" s="263"/>
      <c r="H172" s="263"/>
      <c r="I172" s="260"/>
    </row>
    <row r="173" spans="1:9" ht="16.5" thickBot="1">
      <c r="A173" s="260"/>
      <c r="B173" s="267" t="s">
        <v>188</v>
      </c>
      <c r="C173" s="268">
        <v>324</v>
      </c>
      <c r="D173" s="263"/>
      <c r="E173" s="263"/>
      <c r="F173" s="263"/>
      <c r="G173" s="263"/>
      <c r="H173" s="263"/>
      <c r="I173" s="260"/>
    </row>
    <row r="174" spans="1:9" ht="16.5" thickBot="1">
      <c r="A174" s="260"/>
      <c r="B174" s="267" t="s">
        <v>73</v>
      </c>
      <c r="C174" s="268">
        <v>173</v>
      </c>
      <c r="D174" s="263"/>
      <c r="E174" s="263"/>
      <c r="F174" s="263"/>
      <c r="G174" s="263"/>
      <c r="H174" s="263"/>
      <c r="I174" s="260"/>
    </row>
    <row r="175" spans="1:9" ht="16.5" thickBot="1">
      <c r="A175" s="260"/>
      <c r="B175" s="267" t="s">
        <v>216</v>
      </c>
      <c r="C175" s="268">
        <v>18</v>
      </c>
      <c r="D175" s="263"/>
      <c r="E175" s="263"/>
      <c r="F175" s="263"/>
      <c r="G175" s="263"/>
      <c r="H175" s="263"/>
      <c r="I175" s="260"/>
    </row>
    <row r="176" spans="1:9" ht="16.5" thickBot="1">
      <c r="A176" s="260"/>
      <c r="B176" s="267" t="s">
        <v>190</v>
      </c>
      <c r="C176" s="268">
        <v>6</v>
      </c>
      <c r="D176" s="263"/>
      <c r="E176" s="263"/>
      <c r="F176" s="263"/>
      <c r="G176" s="263"/>
      <c r="H176" s="263"/>
      <c r="I176" s="260"/>
    </row>
    <row r="177" spans="1:9" ht="16.5" thickBot="1">
      <c r="A177" s="260"/>
      <c r="B177" s="267" t="s">
        <v>196</v>
      </c>
      <c r="C177" s="268">
        <v>115</v>
      </c>
      <c r="D177" s="263"/>
      <c r="E177" s="263"/>
      <c r="F177" s="263"/>
      <c r="G177" s="263"/>
      <c r="H177" s="263"/>
      <c r="I177" s="260"/>
    </row>
    <row r="178" spans="1:9" ht="16.5" thickBot="1">
      <c r="A178" s="260"/>
      <c r="B178" s="267" t="s">
        <v>223</v>
      </c>
      <c r="C178" s="268">
        <v>536</v>
      </c>
      <c r="D178" s="263"/>
      <c r="E178" s="263"/>
      <c r="F178" s="263"/>
      <c r="G178" s="263"/>
      <c r="H178" s="263"/>
      <c r="I178" s="260"/>
    </row>
    <row r="179" spans="1:9" ht="16.5" thickBot="1">
      <c r="A179" s="260"/>
      <c r="B179" s="267" t="s">
        <v>199</v>
      </c>
      <c r="C179" s="268">
        <v>60</v>
      </c>
      <c r="D179" s="263"/>
      <c r="E179" s="263"/>
      <c r="F179" s="263"/>
      <c r="G179" s="263"/>
      <c r="H179" s="263"/>
      <c r="I179" s="260"/>
    </row>
    <row r="180" spans="1:9" ht="16.5" thickBot="1">
      <c r="A180" s="260"/>
      <c r="B180" s="267" t="s">
        <v>200</v>
      </c>
      <c r="C180" s="268">
        <v>80</v>
      </c>
      <c r="D180" s="263"/>
      <c r="E180" s="263"/>
      <c r="F180" s="263"/>
      <c r="G180" s="263"/>
      <c r="H180" s="263"/>
      <c r="I180" s="260"/>
    </row>
    <row r="181" spans="1:9" ht="16.5" thickBot="1">
      <c r="A181" s="260"/>
      <c r="B181" s="267" t="s">
        <v>202</v>
      </c>
      <c r="C181" s="268">
        <v>60</v>
      </c>
      <c r="D181" s="263"/>
      <c r="E181" s="263"/>
      <c r="F181" s="263"/>
      <c r="G181" s="263"/>
      <c r="H181" s="263"/>
      <c r="I181" s="260"/>
    </row>
    <row r="182" spans="1:9" ht="16.5" thickBot="1">
      <c r="A182" s="260"/>
      <c r="B182" s="267" t="s">
        <v>178</v>
      </c>
      <c r="C182" s="268">
        <v>230</v>
      </c>
      <c r="D182" s="263"/>
      <c r="E182" s="263"/>
      <c r="F182" s="263"/>
      <c r="G182" s="263"/>
      <c r="H182" s="263"/>
      <c r="I182" s="260"/>
    </row>
    <row r="183" spans="1:9" ht="16.5" thickBot="1">
      <c r="A183" s="260"/>
      <c r="B183" s="269" t="s">
        <v>179</v>
      </c>
      <c r="C183" s="272">
        <v>1917</v>
      </c>
      <c r="D183" s="263"/>
      <c r="E183" s="263"/>
      <c r="F183" s="263"/>
      <c r="G183" s="263"/>
      <c r="H183" s="263"/>
      <c r="I183" s="260"/>
    </row>
    <row r="184" spans="1:9" ht="15.75">
      <c r="A184" s="260"/>
      <c r="B184" s="259"/>
      <c r="C184" s="263"/>
      <c r="D184" s="263"/>
      <c r="E184" s="263"/>
      <c r="F184" s="263"/>
      <c r="G184" s="263"/>
      <c r="H184" s="263"/>
      <c r="I184" s="260"/>
    </row>
    <row r="185" spans="1:9" ht="15.75">
      <c r="A185" s="260"/>
      <c r="B185" s="259"/>
      <c r="C185" s="263"/>
      <c r="D185" s="263"/>
      <c r="E185" s="263"/>
      <c r="F185" s="263"/>
      <c r="G185" s="263"/>
      <c r="H185" s="263"/>
      <c r="I185" s="260"/>
    </row>
    <row r="186" spans="1:9" ht="16.5" thickBot="1">
      <c r="A186" s="260"/>
      <c r="B186" s="264" t="s">
        <v>260</v>
      </c>
      <c r="C186" s="263"/>
      <c r="D186" s="263"/>
      <c r="E186" s="263"/>
      <c r="F186" s="263"/>
      <c r="G186" s="263"/>
      <c r="H186" s="263"/>
      <c r="I186" s="260"/>
    </row>
    <row r="187" spans="1:9" ht="16.5" thickBot="1">
      <c r="A187" s="260"/>
      <c r="B187" s="265" t="s">
        <v>261</v>
      </c>
      <c r="C187" s="266">
        <v>55</v>
      </c>
      <c r="D187" s="263"/>
      <c r="E187" s="263"/>
      <c r="F187" s="263"/>
      <c r="G187" s="263"/>
      <c r="H187" s="263"/>
      <c r="I187" s="260"/>
    </row>
    <row r="188" spans="1:9" ht="16.5" thickBot="1">
      <c r="A188" s="260"/>
      <c r="B188" s="267" t="s">
        <v>197</v>
      </c>
      <c r="C188" s="268">
        <v>80</v>
      </c>
      <c r="D188" s="263"/>
      <c r="E188" s="263"/>
      <c r="F188" s="263"/>
      <c r="G188" s="263"/>
      <c r="H188" s="263"/>
      <c r="I188" s="260"/>
    </row>
    <row r="189" spans="1:9" ht="16.5" thickBot="1">
      <c r="A189" s="260"/>
      <c r="B189" s="267" t="s">
        <v>200</v>
      </c>
      <c r="C189" s="268">
        <v>30</v>
      </c>
      <c r="D189" s="263"/>
      <c r="E189" s="263"/>
      <c r="F189" s="263"/>
      <c r="G189" s="263"/>
      <c r="H189" s="263"/>
      <c r="I189" s="260"/>
    </row>
    <row r="190" spans="1:9" ht="16.5" thickBot="1">
      <c r="A190" s="260"/>
      <c r="B190" s="267" t="s">
        <v>262</v>
      </c>
      <c r="C190" s="268">
        <v>300</v>
      </c>
      <c r="D190" s="263"/>
      <c r="E190" s="263"/>
      <c r="F190" s="263"/>
      <c r="G190" s="263"/>
      <c r="H190" s="263"/>
      <c r="I190" s="260"/>
    </row>
    <row r="191" spans="1:9" ht="16.5" thickBot="1">
      <c r="A191" s="260"/>
      <c r="B191" s="267" t="s">
        <v>178</v>
      </c>
      <c r="C191" s="268">
        <v>125</v>
      </c>
      <c r="D191" s="263"/>
      <c r="E191" s="263"/>
      <c r="F191" s="263"/>
      <c r="G191" s="263"/>
      <c r="H191" s="263"/>
      <c r="I191" s="260"/>
    </row>
    <row r="192" spans="1:9" ht="16.5" thickBot="1">
      <c r="A192" s="260"/>
      <c r="B192" s="269" t="s">
        <v>179</v>
      </c>
      <c r="C192" s="270">
        <v>590</v>
      </c>
      <c r="D192" s="263"/>
      <c r="E192" s="263"/>
      <c r="F192" s="263"/>
      <c r="G192" s="263"/>
      <c r="H192" s="263"/>
      <c r="I192" s="260"/>
    </row>
    <row r="193" spans="1:9" ht="15.75">
      <c r="A193" s="260"/>
      <c r="B193" s="259"/>
      <c r="C193" s="263"/>
      <c r="D193" s="263"/>
      <c r="E193" s="263"/>
      <c r="F193" s="263"/>
      <c r="G193" s="263"/>
      <c r="H193" s="263"/>
      <c r="I193" s="260"/>
    </row>
    <row r="194" spans="1:9" ht="15.75">
      <c r="A194" s="260"/>
      <c r="B194" s="259"/>
      <c r="C194" s="263"/>
      <c r="D194" s="263"/>
      <c r="E194" s="263"/>
      <c r="F194" s="263"/>
      <c r="G194" s="263"/>
      <c r="H194" s="263"/>
      <c r="I194" s="260"/>
    </row>
    <row r="195" spans="1:9" ht="16.5" thickBot="1">
      <c r="A195" s="260"/>
      <c r="B195" s="264" t="s">
        <v>263</v>
      </c>
      <c r="C195" s="263"/>
      <c r="D195" s="263"/>
      <c r="E195" s="263"/>
      <c r="F195" s="263"/>
      <c r="G195" s="263"/>
      <c r="H195" s="263"/>
      <c r="I195" s="260"/>
    </row>
    <row r="196" spans="1:9" ht="16.5" thickBot="1">
      <c r="A196" s="260"/>
      <c r="B196" s="265" t="s">
        <v>185</v>
      </c>
      <c r="C196" s="271">
        <v>5004</v>
      </c>
      <c r="D196" s="263"/>
      <c r="E196" s="263"/>
      <c r="F196" s="263"/>
      <c r="G196" s="263"/>
      <c r="H196" s="263"/>
      <c r="I196" s="260"/>
    </row>
    <row r="197" spans="1:9" ht="16.5" thickBot="1">
      <c r="A197" s="260"/>
      <c r="B197" s="267" t="s">
        <v>222</v>
      </c>
      <c r="C197" s="268">
        <v>240</v>
      </c>
      <c r="D197" s="263"/>
      <c r="E197" s="263"/>
      <c r="F197" s="263"/>
      <c r="G197" s="263"/>
      <c r="H197" s="263"/>
      <c r="I197" s="260"/>
    </row>
    <row r="198" spans="1:9" ht="16.5" thickBot="1">
      <c r="A198" s="260"/>
      <c r="B198" s="267" t="s">
        <v>73</v>
      </c>
      <c r="C198" s="273">
        <v>1416</v>
      </c>
      <c r="D198" s="263"/>
      <c r="E198" s="263"/>
      <c r="F198" s="263"/>
      <c r="G198" s="263"/>
      <c r="H198" s="263"/>
      <c r="I198" s="260"/>
    </row>
    <row r="199" spans="1:9" ht="16.5" thickBot="1">
      <c r="A199" s="260"/>
      <c r="B199" s="267" t="s">
        <v>218</v>
      </c>
      <c r="C199" s="268">
        <v>40</v>
      </c>
      <c r="D199" s="263"/>
      <c r="E199" s="263"/>
      <c r="F199" s="263"/>
      <c r="G199" s="263"/>
      <c r="H199" s="263"/>
      <c r="I199" s="260"/>
    </row>
    <row r="200" spans="1:9" ht="16.5" thickBot="1">
      <c r="A200" s="260"/>
      <c r="B200" s="267" t="s">
        <v>216</v>
      </c>
      <c r="C200" s="268">
        <v>240</v>
      </c>
      <c r="D200" s="263"/>
      <c r="E200" s="263"/>
      <c r="F200" s="263"/>
      <c r="G200" s="263"/>
      <c r="H200" s="263"/>
      <c r="I200" s="260"/>
    </row>
    <row r="201" spans="1:9" ht="16.5" thickBot="1">
      <c r="A201" s="260"/>
      <c r="B201" s="267" t="s">
        <v>264</v>
      </c>
      <c r="C201" s="268">
        <v>560</v>
      </c>
      <c r="D201" s="263"/>
      <c r="E201" s="263"/>
      <c r="F201" s="263"/>
      <c r="G201" s="263"/>
      <c r="H201" s="263"/>
      <c r="I201" s="260"/>
    </row>
    <row r="202" spans="1:9" ht="16.5" thickBot="1">
      <c r="A202" s="260"/>
      <c r="B202" s="267" t="s">
        <v>265</v>
      </c>
      <c r="C202" s="268">
        <v>80</v>
      </c>
      <c r="D202" s="263"/>
      <c r="E202" s="263"/>
      <c r="F202" s="263"/>
      <c r="G202" s="263"/>
      <c r="H202" s="263"/>
      <c r="I202" s="260"/>
    </row>
    <row r="203" spans="1:9" ht="16.5" thickBot="1">
      <c r="A203" s="260"/>
      <c r="B203" s="267" t="s">
        <v>199</v>
      </c>
      <c r="C203" s="268">
        <v>190</v>
      </c>
      <c r="D203" s="263"/>
      <c r="E203" s="263"/>
      <c r="F203" s="263"/>
      <c r="G203" s="263"/>
      <c r="H203" s="263"/>
      <c r="I203" s="260"/>
    </row>
    <row r="204" spans="1:9" ht="16.5" thickBot="1">
      <c r="A204" s="260"/>
      <c r="B204" s="267" t="s">
        <v>196</v>
      </c>
      <c r="C204" s="268">
        <v>110</v>
      </c>
      <c r="D204" s="263"/>
      <c r="E204" s="263"/>
      <c r="F204" s="263"/>
      <c r="G204" s="263"/>
      <c r="H204" s="263"/>
      <c r="I204" s="260"/>
    </row>
    <row r="205" spans="1:9" ht="16.5" thickBot="1">
      <c r="A205" s="260"/>
      <c r="B205" s="267" t="s">
        <v>223</v>
      </c>
      <c r="C205" s="268">
        <v>70</v>
      </c>
      <c r="D205" s="263"/>
      <c r="E205" s="263"/>
      <c r="F205" s="263"/>
      <c r="G205" s="263"/>
      <c r="H205" s="263"/>
      <c r="I205" s="260"/>
    </row>
    <row r="206" spans="1:9" ht="16.5" thickBot="1">
      <c r="A206" s="260"/>
      <c r="B206" s="267" t="s">
        <v>266</v>
      </c>
      <c r="C206" s="273">
        <v>9000</v>
      </c>
      <c r="D206" s="263"/>
      <c r="E206" s="263"/>
      <c r="F206" s="263"/>
      <c r="G206" s="263"/>
      <c r="H206" s="263"/>
      <c r="I206" s="260"/>
    </row>
    <row r="207" spans="1:9" ht="16.5" thickBot="1">
      <c r="A207" s="260"/>
      <c r="B207" s="267" t="s">
        <v>267</v>
      </c>
      <c r="C207" s="268">
        <v>200</v>
      </c>
      <c r="D207" s="263"/>
      <c r="E207" s="263"/>
      <c r="F207" s="263"/>
      <c r="G207" s="263"/>
      <c r="H207" s="263"/>
      <c r="I207" s="260"/>
    </row>
    <row r="208" spans="1:9" ht="16.5" thickBot="1">
      <c r="A208" s="260"/>
      <c r="B208" s="267" t="s">
        <v>201</v>
      </c>
      <c r="C208" s="268">
        <v>32</v>
      </c>
      <c r="D208" s="263"/>
      <c r="E208" s="263"/>
      <c r="F208" s="263"/>
      <c r="G208" s="263"/>
      <c r="H208" s="263"/>
      <c r="I208" s="260"/>
    </row>
    <row r="209" spans="1:9" ht="16.5" thickBot="1">
      <c r="A209" s="260"/>
      <c r="B209" s="267" t="s">
        <v>224</v>
      </c>
      <c r="C209" s="268">
        <v>120</v>
      </c>
      <c r="D209" s="263"/>
      <c r="E209" s="263"/>
      <c r="F209" s="263"/>
      <c r="G209" s="263"/>
      <c r="H209" s="263"/>
      <c r="I209" s="260"/>
    </row>
    <row r="210" spans="1:9" ht="16.5" thickBot="1">
      <c r="A210" s="260"/>
      <c r="B210" s="267" t="s">
        <v>190</v>
      </c>
      <c r="C210" s="268">
        <v>87</v>
      </c>
      <c r="D210" s="263"/>
      <c r="E210" s="263"/>
      <c r="F210" s="263"/>
      <c r="G210" s="263"/>
      <c r="H210" s="263"/>
      <c r="I210" s="260"/>
    </row>
    <row r="211" spans="1:9" ht="16.5" thickBot="1">
      <c r="A211" s="260"/>
      <c r="B211" s="267" t="s">
        <v>178</v>
      </c>
      <c r="C211" s="273">
        <v>2339</v>
      </c>
      <c r="D211" s="263"/>
      <c r="E211" s="263"/>
      <c r="F211" s="263"/>
      <c r="G211" s="263"/>
      <c r="H211" s="263"/>
      <c r="I211" s="260"/>
    </row>
    <row r="212" spans="1:9" ht="16.5" thickBot="1">
      <c r="A212" s="260"/>
      <c r="B212" s="269" t="s">
        <v>179</v>
      </c>
      <c r="C212" s="272">
        <v>19728</v>
      </c>
      <c r="D212" s="263"/>
      <c r="E212" s="263"/>
      <c r="F212" s="263"/>
      <c r="G212" s="263"/>
      <c r="H212" s="263"/>
      <c r="I212" s="260"/>
    </row>
    <row r="213" spans="1:9" ht="15.75">
      <c r="A213" s="260"/>
      <c r="B213" s="275"/>
      <c r="C213" s="276"/>
      <c r="D213" s="263"/>
      <c r="E213" s="263"/>
      <c r="F213" s="263"/>
      <c r="G213" s="263"/>
      <c r="H213" s="263"/>
      <c r="I213" s="260"/>
    </row>
    <row r="214" spans="1:9" ht="15.75">
      <c r="A214" s="260"/>
      <c r="B214" s="264" t="s">
        <v>268</v>
      </c>
      <c r="C214" s="263"/>
      <c r="D214" s="263"/>
      <c r="E214" s="263"/>
      <c r="F214" s="263"/>
      <c r="G214" s="263"/>
      <c r="H214" s="263"/>
      <c r="I214" s="260"/>
    </row>
    <row r="215" spans="1:9" ht="15.75">
      <c r="A215" s="260"/>
      <c r="B215" s="259"/>
      <c r="C215" s="263"/>
      <c r="D215" s="263"/>
      <c r="E215" s="263"/>
      <c r="F215" s="263"/>
      <c r="G215" s="263"/>
      <c r="H215" s="263"/>
      <c r="I215" s="260"/>
    </row>
    <row r="216" spans="1:9" ht="15.75">
      <c r="A216" s="260"/>
      <c r="B216" s="259"/>
      <c r="C216" s="263"/>
      <c r="D216" s="263"/>
      <c r="E216" s="263"/>
      <c r="F216" s="263"/>
      <c r="G216" s="263"/>
      <c r="H216" s="263"/>
      <c r="I216" s="260"/>
    </row>
    <row r="217" spans="1:9" ht="15.75">
      <c r="A217" s="260"/>
      <c r="B217" s="259"/>
      <c r="C217" s="263"/>
      <c r="D217" s="263"/>
      <c r="E217" s="263"/>
      <c r="F217" s="263"/>
      <c r="G217" s="263"/>
      <c r="H217" s="263"/>
      <c r="I217" s="260"/>
    </row>
    <row r="218" spans="1:9" ht="15.75">
      <c r="A218" s="260"/>
      <c r="B218" s="259" t="s">
        <v>269</v>
      </c>
      <c r="C218" s="277" t="s">
        <v>379</v>
      </c>
      <c r="D218" s="259"/>
      <c r="E218" s="263"/>
      <c r="F218" s="263"/>
      <c r="G218" s="263"/>
      <c r="H218" s="263"/>
      <c r="I218" s="260"/>
    </row>
    <row r="219" spans="1:9" ht="15.75">
      <c r="A219" s="260"/>
      <c r="B219" s="259"/>
      <c r="C219" s="263"/>
      <c r="D219" s="263"/>
      <c r="E219" s="263"/>
      <c r="F219" s="263"/>
      <c r="G219" s="263"/>
      <c r="H219" s="263"/>
      <c r="I219" s="260"/>
    </row>
    <row r="220" spans="1:9" ht="15.75">
      <c r="A220" s="260"/>
      <c r="B220" s="259" t="s">
        <v>270</v>
      </c>
      <c r="C220" s="278" t="s">
        <v>271</v>
      </c>
      <c r="D220" s="263"/>
      <c r="E220" s="263"/>
      <c r="H220" s="263"/>
      <c r="I220" s="260"/>
    </row>
    <row r="221" spans="1:9" ht="15.75">
      <c r="A221" s="260"/>
      <c r="B221" s="259"/>
      <c r="C221" s="263"/>
      <c r="D221" s="263"/>
      <c r="E221" s="263"/>
      <c r="F221" s="263"/>
      <c r="G221" s="263"/>
      <c r="H221" s="263"/>
      <c r="I221" s="260"/>
    </row>
    <row r="222" spans="1:9" ht="15.75">
      <c r="A222" s="260"/>
      <c r="B222" s="259" t="s">
        <v>364</v>
      </c>
      <c r="C222" s="278" t="s">
        <v>365</v>
      </c>
      <c r="D222" s="279"/>
      <c r="E222" s="263"/>
      <c r="H222" s="263"/>
      <c r="I222" s="260"/>
    </row>
    <row r="223" spans="1:8" ht="15.75">
      <c r="A223" s="260"/>
      <c r="B223" s="259" t="s">
        <v>366</v>
      </c>
      <c r="C223" s="278" t="s">
        <v>367</v>
      </c>
      <c r="D223" s="263"/>
      <c r="E223" s="263"/>
      <c r="F223" s="263"/>
      <c r="G223" s="263"/>
      <c r="H223" s="263"/>
    </row>
    <row r="224" spans="1:9" ht="15.75">
      <c r="A224" s="260"/>
      <c r="B224" s="259"/>
      <c r="C224" s="263"/>
      <c r="D224" s="263"/>
      <c r="E224" s="263"/>
      <c r="F224" s="263"/>
      <c r="G224" s="263"/>
      <c r="H224" s="263"/>
      <c r="I224" s="260"/>
    </row>
    <row r="225" spans="1:9" ht="15.75">
      <c r="A225" s="260"/>
      <c r="B225" s="259" t="s">
        <v>368</v>
      </c>
      <c r="C225" s="278" t="s">
        <v>369</v>
      </c>
      <c r="D225" s="279"/>
      <c r="E225" s="263"/>
      <c r="H225" s="263"/>
      <c r="I225" s="260"/>
    </row>
    <row r="226" spans="1:9" ht="15.75">
      <c r="A226" s="260"/>
      <c r="B226" s="259"/>
      <c r="C226" s="263"/>
      <c r="D226" s="263"/>
      <c r="E226" s="263"/>
      <c r="F226" s="263"/>
      <c r="G226" s="263"/>
      <c r="H226" s="263"/>
      <c r="I226" s="260"/>
    </row>
    <row r="227" spans="1:7" ht="15.75">
      <c r="A227" s="260"/>
      <c r="B227" s="259" t="s">
        <v>272</v>
      </c>
      <c r="C227" s="278" t="s">
        <v>370</v>
      </c>
      <c r="D227" s="280"/>
      <c r="E227" s="263"/>
      <c r="F227" s="263"/>
      <c r="G227" s="263"/>
    </row>
    <row r="228" spans="1:9" ht="15.75">
      <c r="A228" s="260"/>
      <c r="B228" s="259"/>
      <c r="C228" s="263"/>
      <c r="D228" s="263"/>
      <c r="E228" s="263"/>
      <c r="F228" s="263"/>
      <c r="G228" s="263"/>
      <c r="H228" s="263"/>
      <c r="I228" s="260"/>
    </row>
    <row r="229" spans="1:9" ht="15.75">
      <c r="A229" s="260"/>
      <c r="B229" s="259"/>
      <c r="C229" s="263"/>
      <c r="D229" s="263"/>
      <c r="E229" s="263"/>
      <c r="F229" s="263"/>
      <c r="G229" s="263"/>
      <c r="H229" s="263"/>
      <c r="I229" s="260"/>
    </row>
    <row r="230" spans="1:9" ht="15.75">
      <c r="A230" s="260"/>
      <c r="B230" s="259"/>
      <c r="C230" s="263"/>
      <c r="D230" s="263"/>
      <c r="E230" s="263"/>
      <c r="F230" s="263"/>
      <c r="G230" s="263"/>
      <c r="H230" s="263"/>
      <c r="I230" s="260"/>
    </row>
    <row r="231" spans="1:9" ht="15.75">
      <c r="A231" s="260"/>
      <c r="B231" s="262" t="s">
        <v>273</v>
      </c>
      <c r="C231" s="274" t="s">
        <v>371</v>
      </c>
      <c r="D231" s="279"/>
      <c r="E231" s="263"/>
      <c r="H231" s="263"/>
      <c r="I231" s="260"/>
    </row>
    <row r="232" spans="1:9" ht="15.75">
      <c r="A232" s="260"/>
      <c r="B232" s="259"/>
      <c r="C232" s="263"/>
      <c r="D232" s="263"/>
      <c r="E232" s="263"/>
      <c r="F232" s="263"/>
      <c r="G232" s="263"/>
      <c r="H232" s="263"/>
      <c r="I232" s="260"/>
    </row>
    <row r="233" spans="1:9" ht="15.75">
      <c r="A233" s="260"/>
      <c r="B233" s="259"/>
      <c r="C233" s="263"/>
      <c r="D233" s="263"/>
      <c r="E233" s="263"/>
      <c r="F233" s="263"/>
      <c r="G233" s="263"/>
      <c r="H233" s="263"/>
      <c r="I233" s="260"/>
    </row>
    <row r="234" spans="1:9" ht="15.75">
      <c r="A234" s="260"/>
      <c r="B234" s="259"/>
      <c r="C234" s="263"/>
      <c r="D234" s="263"/>
      <c r="E234" s="263"/>
      <c r="F234" s="263"/>
      <c r="G234" s="263"/>
      <c r="H234" s="263"/>
      <c r="I234" s="260"/>
    </row>
    <row r="235" spans="1:9" ht="15.75">
      <c r="A235" s="260"/>
      <c r="B235" s="259"/>
      <c r="C235" s="263"/>
      <c r="D235" s="263"/>
      <c r="E235" s="263"/>
      <c r="F235" s="263"/>
      <c r="G235" s="263"/>
      <c r="H235" s="263"/>
      <c r="I235" s="260"/>
    </row>
    <row r="236" spans="1:9" ht="15.75">
      <c r="A236" s="260"/>
      <c r="B236" s="259"/>
      <c r="C236" s="263"/>
      <c r="D236" s="263"/>
      <c r="E236" s="263"/>
      <c r="F236" s="263"/>
      <c r="G236" s="263"/>
      <c r="H236" s="263"/>
      <c r="I236" s="260"/>
    </row>
    <row r="237" spans="1:9" ht="15.75">
      <c r="A237" s="260"/>
      <c r="B237" s="259"/>
      <c r="C237" s="263"/>
      <c r="D237" s="263"/>
      <c r="E237" s="263"/>
      <c r="F237" s="263"/>
      <c r="G237" s="263"/>
      <c r="H237" s="263"/>
      <c r="I237" s="260"/>
    </row>
    <row r="238" spans="1:9" ht="15.75">
      <c r="A238" s="260"/>
      <c r="B238" s="259"/>
      <c r="C238" s="263"/>
      <c r="D238" s="263"/>
      <c r="E238" s="263"/>
      <c r="F238" s="263"/>
      <c r="G238" s="263"/>
      <c r="H238" s="263"/>
      <c r="I238" s="260"/>
    </row>
    <row r="239" spans="1:9" ht="15.75">
      <c r="A239" s="260"/>
      <c r="B239" s="259"/>
      <c r="C239" s="263"/>
      <c r="D239" s="263"/>
      <c r="E239" s="263"/>
      <c r="F239" s="263"/>
      <c r="G239" s="263"/>
      <c r="H239" s="263"/>
      <c r="I239" s="260"/>
    </row>
    <row r="240" spans="1:9" ht="15.75">
      <c r="A240" s="260"/>
      <c r="B240" s="259"/>
      <c r="C240" s="263"/>
      <c r="D240" s="263"/>
      <c r="E240" s="263"/>
      <c r="F240" s="263"/>
      <c r="G240" s="263"/>
      <c r="H240" s="263"/>
      <c r="I240" s="260"/>
    </row>
    <row r="241" spans="1:9" ht="15.75">
      <c r="A241" s="260"/>
      <c r="B241" s="259"/>
      <c r="C241" s="263"/>
      <c r="D241" s="263"/>
      <c r="E241" s="263"/>
      <c r="F241" s="263"/>
      <c r="G241" s="263"/>
      <c r="H241" s="263"/>
      <c r="I241" s="260"/>
    </row>
    <row r="242" spans="1:9" ht="15.75">
      <c r="A242" s="260"/>
      <c r="B242" s="259"/>
      <c r="C242" s="263"/>
      <c r="D242" s="263"/>
      <c r="E242" s="263"/>
      <c r="F242" s="263"/>
      <c r="G242" s="263"/>
      <c r="H242" s="263"/>
      <c r="I242" s="260"/>
    </row>
    <row r="243" spans="1:9" ht="15.75">
      <c r="A243" s="260"/>
      <c r="B243" s="259"/>
      <c r="C243" s="263"/>
      <c r="D243" s="263"/>
      <c r="E243" s="263"/>
      <c r="F243" s="263"/>
      <c r="G243" s="263"/>
      <c r="H243" s="263"/>
      <c r="I243" s="260"/>
    </row>
    <row r="244" spans="1:9" ht="15.75">
      <c r="A244" s="260"/>
      <c r="B244" s="259"/>
      <c r="C244" s="263"/>
      <c r="D244" s="263"/>
      <c r="E244" s="263"/>
      <c r="F244" s="263"/>
      <c r="G244" s="263"/>
      <c r="H244" s="263"/>
      <c r="I244" s="260"/>
    </row>
    <row r="245" spans="1:9" ht="15.75">
      <c r="A245" s="260"/>
      <c r="B245" s="259"/>
      <c r="C245" s="263"/>
      <c r="D245" s="263"/>
      <c r="E245" s="263"/>
      <c r="F245" s="263"/>
      <c r="G245" s="263"/>
      <c r="H245" s="263"/>
      <c r="I245" s="260"/>
    </row>
    <row r="246" spans="1:9" ht="15.75">
      <c r="A246" s="260"/>
      <c r="B246" s="259"/>
      <c r="C246" s="263"/>
      <c r="D246" s="263"/>
      <c r="E246" s="263"/>
      <c r="F246" s="263"/>
      <c r="G246" s="263"/>
      <c r="H246" s="263"/>
      <c r="I246" s="260"/>
    </row>
    <row r="247" spans="1:9" ht="15.75">
      <c r="A247" s="260"/>
      <c r="B247" s="259"/>
      <c r="C247" s="263"/>
      <c r="D247" s="263"/>
      <c r="E247" s="263"/>
      <c r="F247" s="263"/>
      <c r="G247" s="263"/>
      <c r="H247" s="263"/>
      <c r="I247" s="260"/>
    </row>
    <row r="248" spans="1:9" ht="15.75">
      <c r="A248" s="260"/>
      <c r="B248" s="259"/>
      <c r="C248" s="263"/>
      <c r="D248" s="263"/>
      <c r="E248" s="263"/>
      <c r="F248" s="263"/>
      <c r="G248" s="263"/>
      <c r="H248" s="263"/>
      <c r="I248" s="260"/>
    </row>
    <row r="249" spans="1:9" ht="15.75">
      <c r="A249" s="260"/>
      <c r="B249" s="259"/>
      <c r="C249" s="263"/>
      <c r="D249" s="263"/>
      <c r="E249" s="263"/>
      <c r="F249" s="263"/>
      <c r="G249" s="263"/>
      <c r="H249" s="263"/>
      <c r="I249" s="260"/>
    </row>
    <row r="250" spans="1:9" ht="15.75">
      <c r="A250" s="260"/>
      <c r="B250" s="259"/>
      <c r="C250" s="263"/>
      <c r="D250" s="263"/>
      <c r="E250" s="263"/>
      <c r="F250" s="263"/>
      <c r="G250" s="263"/>
      <c r="H250" s="263"/>
      <c r="I250" s="260"/>
    </row>
    <row r="251" spans="1:9" ht="15.75">
      <c r="A251" s="260"/>
      <c r="B251" s="259"/>
      <c r="C251" s="263"/>
      <c r="D251" s="263"/>
      <c r="E251" s="263"/>
      <c r="F251" s="263"/>
      <c r="G251" s="263"/>
      <c r="H251" s="263"/>
      <c r="I251" s="260"/>
    </row>
    <row r="252" spans="1:9" ht="15.75">
      <c r="A252" s="260"/>
      <c r="B252" s="259"/>
      <c r="C252" s="263"/>
      <c r="D252" s="263"/>
      <c r="E252" s="263"/>
      <c r="F252" s="263"/>
      <c r="G252" s="263"/>
      <c r="H252" s="263"/>
      <c r="I252" s="260"/>
    </row>
    <row r="253" spans="1:9" ht="15.75">
      <c r="A253" s="260"/>
      <c r="B253" s="259"/>
      <c r="C253" s="263"/>
      <c r="D253" s="263"/>
      <c r="E253" s="263"/>
      <c r="F253" s="263"/>
      <c r="G253" s="263"/>
      <c r="H253" s="263"/>
      <c r="I253" s="260"/>
    </row>
    <row r="254" spans="1:9" ht="15.75">
      <c r="A254" s="260"/>
      <c r="B254" s="259"/>
      <c r="C254" s="263"/>
      <c r="D254" s="263"/>
      <c r="E254" s="263"/>
      <c r="F254" s="263"/>
      <c r="G254" s="263"/>
      <c r="H254" s="263"/>
      <c r="I254" s="260"/>
    </row>
    <row r="255" spans="1:9" ht="15.75">
      <c r="A255" s="260"/>
      <c r="B255" s="259"/>
      <c r="C255" s="263"/>
      <c r="D255" s="263"/>
      <c r="E255" s="263"/>
      <c r="F255" s="263"/>
      <c r="G255" s="263"/>
      <c r="H255" s="263"/>
      <c r="I255" s="260"/>
    </row>
    <row r="256" spans="1:9" ht="15.75">
      <c r="A256" s="260"/>
      <c r="B256" s="259"/>
      <c r="C256" s="263"/>
      <c r="D256" s="263"/>
      <c r="E256" s="263"/>
      <c r="F256" s="263"/>
      <c r="G256" s="263"/>
      <c r="H256" s="263"/>
      <c r="I256" s="260"/>
    </row>
    <row r="257" spans="1:9" ht="16.5" thickBot="1">
      <c r="A257" s="260"/>
      <c r="B257" s="264" t="s">
        <v>274</v>
      </c>
      <c r="C257" s="274" t="s">
        <v>176</v>
      </c>
      <c r="D257" s="263"/>
      <c r="E257" s="263"/>
      <c r="F257" s="263"/>
      <c r="G257" s="263"/>
      <c r="H257" s="263"/>
      <c r="I257" s="260"/>
    </row>
    <row r="258" spans="1:9" ht="16.5" thickBot="1">
      <c r="A258" s="260"/>
      <c r="B258" s="265" t="s">
        <v>275</v>
      </c>
      <c r="C258" s="271">
        <v>3800</v>
      </c>
      <c r="D258" s="263"/>
      <c r="E258" s="263"/>
      <c r="F258" s="263"/>
      <c r="G258" s="263"/>
      <c r="H258" s="263"/>
      <c r="I258" s="260"/>
    </row>
    <row r="259" spans="1:9" ht="16.5" thickBot="1">
      <c r="A259" s="260"/>
      <c r="B259" s="267" t="s">
        <v>276</v>
      </c>
      <c r="C259" s="273">
        <v>5118</v>
      </c>
      <c r="D259" s="263"/>
      <c r="E259" s="263"/>
      <c r="F259" s="263"/>
      <c r="G259" s="263"/>
      <c r="H259" s="263"/>
      <c r="I259" s="260"/>
    </row>
    <row r="260" spans="1:9" ht="16.5" thickBot="1">
      <c r="A260" s="260"/>
      <c r="B260" s="267" t="s">
        <v>277</v>
      </c>
      <c r="C260" s="273">
        <v>3698</v>
      </c>
      <c r="D260" s="263"/>
      <c r="E260" s="263"/>
      <c r="F260" s="263"/>
      <c r="G260" s="263"/>
      <c r="H260" s="263"/>
      <c r="I260" s="260"/>
    </row>
    <row r="261" spans="1:9" ht="16.5" thickBot="1">
      <c r="A261" s="260"/>
      <c r="B261" s="267" t="s">
        <v>278</v>
      </c>
      <c r="C261" s="273">
        <v>6963</v>
      </c>
      <c r="D261" s="263"/>
      <c r="E261" s="263"/>
      <c r="F261" s="263"/>
      <c r="G261" s="263"/>
      <c r="H261" s="263"/>
      <c r="I261" s="260"/>
    </row>
    <row r="262" spans="1:9" ht="16.5" thickBot="1">
      <c r="A262" s="260"/>
      <c r="B262" s="267" t="s">
        <v>279</v>
      </c>
      <c r="C262" s="273">
        <v>8168</v>
      </c>
      <c r="D262" s="263"/>
      <c r="E262" s="263"/>
      <c r="F262" s="263"/>
      <c r="G262" s="263"/>
      <c r="H262" s="263"/>
      <c r="I262" s="260"/>
    </row>
    <row r="263" spans="1:9" ht="16.5" thickBot="1">
      <c r="A263" s="260"/>
      <c r="B263" s="267" t="s">
        <v>280</v>
      </c>
      <c r="C263" s="268">
        <v>830</v>
      </c>
      <c r="D263" s="263"/>
      <c r="E263" s="263"/>
      <c r="F263" s="263"/>
      <c r="G263" s="263"/>
      <c r="H263" s="263"/>
      <c r="I263" s="260"/>
    </row>
    <row r="264" spans="1:9" ht="16.5" thickBot="1">
      <c r="A264" s="260"/>
      <c r="B264" s="267" t="s">
        <v>281</v>
      </c>
      <c r="C264" s="273">
        <v>10262</v>
      </c>
      <c r="D264" s="263"/>
      <c r="E264" s="263"/>
      <c r="F264" s="263"/>
      <c r="G264" s="263"/>
      <c r="H264" s="263"/>
      <c r="I264" s="260"/>
    </row>
    <row r="265" spans="1:9" ht="16.5" thickBot="1">
      <c r="A265" s="260"/>
      <c r="B265" s="267" t="s">
        <v>282</v>
      </c>
      <c r="C265" s="273">
        <v>29923</v>
      </c>
      <c r="D265" s="263"/>
      <c r="E265" s="263"/>
      <c r="F265" s="263"/>
      <c r="G265" s="263"/>
      <c r="H265" s="263"/>
      <c r="I265" s="260"/>
    </row>
    <row r="266" spans="1:9" ht="16.5" thickBot="1">
      <c r="A266" s="260"/>
      <c r="B266" s="267" t="s">
        <v>283</v>
      </c>
      <c r="C266" s="268">
        <v>260</v>
      </c>
      <c r="D266" s="263"/>
      <c r="E266" s="263"/>
      <c r="F266" s="263"/>
      <c r="G266" s="263"/>
      <c r="H266" s="263"/>
      <c r="I266" s="260"/>
    </row>
    <row r="267" spans="1:9" ht="16.5" thickBot="1">
      <c r="A267" s="260"/>
      <c r="B267" s="267" t="s">
        <v>284</v>
      </c>
      <c r="C267" s="268">
        <v>470</v>
      </c>
      <c r="D267" s="263"/>
      <c r="E267" s="263"/>
      <c r="F267" s="263"/>
      <c r="G267" s="263"/>
      <c r="H267" s="263"/>
      <c r="I267" s="260"/>
    </row>
    <row r="268" spans="1:9" ht="16.5" thickBot="1">
      <c r="A268" s="260"/>
      <c r="B268" s="267" t="s">
        <v>285</v>
      </c>
      <c r="C268" s="268">
        <v>119</v>
      </c>
      <c r="D268" s="263"/>
      <c r="E268" s="263"/>
      <c r="F268" s="263"/>
      <c r="G268" s="263"/>
      <c r="H268" s="263"/>
      <c r="I268" s="260"/>
    </row>
    <row r="269" spans="1:9" ht="16.5" thickBot="1">
      <c r="A269" s="260"/>
      <c r="B269" s="267" t="s">
        <v>286</v>
      </c>
      <c r="C269" s="273">
        <v>2270</v>
      </c>
      <c r="D269" s="263"/>
      <c r="E269" s="263"/>
      <c r="F269" s="263"/>
      <c r="G269" s="263"/>
      <c r="H269" s="263"/>
      <c r="I269" s="260"/>
    </row>
    <row r="270" spans="1:9" ht="16.5" thickBot="1">
      <c r="A270" s="260"/>
      <c r="B270" s="267" t="s">
        <v>287</v>
      </c>
      <c r="C270" s="273">
        <v>1098</v>
      </c>
      <c r="D270" s="263"/>
      <c r="E270" s="263"/>
      <c r="F270" s="263"/>
      <c r="G270" s="263"/>
      <c r="H270" s="263"/>
      <c r="I270" s="260"/>
    </row>
    <row r="271" spans="1:9" ht="16.5" thickBot="1">
      <c r="A271" s="260"/>
      <c r="B271" s="267" t="s">
        <v>372</v>
      </c>
      <c r="C271" s="268">
        <v>120</v>
      </c>
      <c r="D271" s="263"/>
      <c r="E271" s="263"/>
      <c r="F271" s="263"/>
      <c r="G271" s="263"/>
      <c r="H271" s="263"/>
      <c r="I271" s="260"/>
    </row>
    <row r="272" spans="1:9" ht="16.5" thickBot="1">
      <c r="A272" s="260"/>
      <c r="B272" s="267" t="s">
        <v>288</v>
      </c>
      <c r="C272" s="273">
        <v>2080</v>
      </c>
      <c r="D272" s="263"/>
      <c r="E272" s="263"/>
      <c r="F272" s="263"/>
      <c r="G272" s="263"/>
      <c r="H272" s="263"/>
      <c r="I272" s="260"/>
    </row>
    <row r="273" spans="1:9" ht="16.5" thickBot="1">
      <c r="A273" s="260"/>
      <c r="B273" s="267" t="s">
        <v>289</v>
      </c>
      <c r="C273" s="273">
        <v>5899</v>
      </c>
      <c r="D273" s="263"/>
      <c r="E273" s="263"/>
      <c r="F273" s="263"/>
      <c r="G273" s="263"/>
      <c r="H273" s="263"/>
      <c r="I273" s="260"/>
    </row>
    <row r="274" spans="1:9" ht="16.5" thickBot="1">
      <c r="A274" s="260"/>
      <c r="B274" s="267" t="s">
        <v>290</v>
      </c>
      <c r="C274" s="273">
        <v>2720</v>
      </c>
      <c r="D274" s="263"/>
      <c r="E274" s="263"/>
      <c r="F274" s="263"/>
      <c r="G274" s="263"/>
      <c r="H274" s="263"/>
      <c r="I274" s="260"/>
    </row>
    <row r="275" spans="1:9" ht="16.5" thickBot="1">
      <c r="A275" s="260"/>
      <c r="B275" s="267" t="s">
        <v>291</v>
      </c>
      <c r="C275" s="273">
        <v>4420</v>
      </c>
      <c r="D275" s="263"/>
      <c r="E275" s="263"/>
      <c r="F275" s="263"/>
      <c r="G275" s="263"/>
      <c r="H275" s="263"/>
      <c r="I275" s="260"/>
    </row>
    <row r="276" spans="1:9" ht="16.5" thickBot="1">
      <c r="A276" s="260"/>
      <c r="B276" s="267" t="s">
        <v>292</v>
      </c>
      <c r="C276" s="273">
        <v>1584</v>
      </c>
      <c r="D276" s="263"/>
      <c r="E276" s="263"/>
      <c r="F276" s="263"/>
      <c r="G276" s="263"/>
      <c r="H276" s="263"/>
      <c r="I276" s="260"/>
    </row>
    <row r="277" spans="1:9" ht="16.5" thickBot="1">
      <c r="A277" s="260"/>
      <c r="B277" s="267" t="s">
        <v>293</v>
      </c>
      <c r="C277" s="273">
        <v>6963</v>
      </c>
      <c r="D277" s="263"/>
      <c r="E277" s="263"/>
      <c r="F277" s="263"/>
      <c r="G277" s="263"/>
      <c r="H277" s="263"/>
      <c r="I277" s="260"/>
    </row>
    <row r="278" spans="1:9" ht="16.5" thickBot="1">
      <c r="A278" s="260"/>
      <c r="B278" s="267" t="s">
        <v>294</v>
      </c>
      <c r="C278" s="273">
        <v>14370</v>
      </c>
      <c r="D278" s="263"/>
      <c r="E278" s="263"/>
      <c r="F278" s="263"/>
      <c r="G278" s="263"/>
      <c r="H278" s="263"/>
      <c r="I278" s="260"/>
    </row>
    <row r="279" spans="1:9" ht="16.5" thickBot="1">
      <c r="A279" s="260"/>
      <c r="B279" s="267" t="s">
        <v>295</v>
      </c>
      <c r="C279" s="273">
        <v>12983</v>
      </c>
      <c r="D279" s="263"/>
      <c r="E279" s="263"/>
      <c r="F279" s="263"/>
      <c r="G279" s="263"/>
      <c r="H279" s="263"/>
      <c r="I279" s="260"/>
    </row>
    <row r="280" spans="1:9" ht="16.5" thickBot="1">
      <c r="A280" s="260"/>
      <c r="B280" s="267" t="s">
        <v>296</v>
      </c>
      <c r="C280" s="273">
        <v>7285</v>
      </c>
      <c r="D280" s="263"/>
      <c r="E280" s="263"/>
      <c r="F280" s="263"/>
      <c r="G280" s="263"/>
      <c r="H280" s="263"/>
      <c r="I280" s="260"/>
    </row>
    <row r="281" spans="1:9" ht="16.5" thickBot="1">
      <c r="A281" s="260"/>
      <c r="B281" s="267" t="s">
        <v>297</v>
      </c>
      <c r="C281" s="273">
        <v>3700</v>
      </c>
      <c r="D281" s="263"/>
      <c r="E281" s="263"/>
      <c r="F281" s="263"/>
      <c r="G281" s="263"/>
      <c r="H281" s="263"/>
      <c r="I281" s="260"/>
    </row>
    <row r="282" spans="1:9" ht="16.5" thickBot="1">
      <c r="A282" s="260"/>
      <c r="B282" s="267" t="s">
        <v>298</v>
      </c>
      <c r="C282" s="273">
        <v>3000</v>
      </c>
      <c r="D282" s="263"/>
      <c r="E282" s="263"/>
      <c r="F282" s="263"/>
      <c r="G282" s="263"/>
      <c r="H282" s="263"/>
      <c r="I282" s="260"/>
    </row>
    <row r="283" spans="1:9" ht="16.5" thickBot="1">
      <c r="A283" s="260"/>
      <c r="B283" s="267" t="s">
        <v>299</v>
      </c>
      <c r="C283" s="273">
        <v>10000</v>
      </c>
      <c r="D283" s="263"/>
      <c r="E283" s="263"/>
      <c r="F283" s="263"/>
      <c r="G283" s="263"/>
      <c r="H283" s="263"/>
      <c r="I283" s="260"/>
    </row>
    <row r="284" spans="1:9" ht="16.5" thickBot="1">
      <c r="A284" s="260"/>
      <c r="B284" s="267" t="s">
        <v>373</v>
      </c>
      <c r="C284" s="273">
        <v>10000</v>
      </c>
      <c r="D284" s="263"/>
      <c r="E284" s="263"/>
      <c r="F284" s="263"/>
      <c r="G284" s="263"/>
      <c r="H284" s="263"/>
      <c r="I284" s="260"/>
    </row>
    <row r="285" spans="1:9" ht="16.5" thickBot="1">
      <c r="A285" s="260"/>
      <c r="B285" s="267" t="s">
        <v>300</v>
      </c>
      <c r="C285" s="273">
        <v>5156</v>
      </c>
      <c r="D285" s="263"/>
      <c r="E285" s="263"/>
      <c r="F285" s="263"/>
      <c r="G285" s="263"/>
      <c r="H285" s="263"/>
      <c r="I285" s="260"/>
    </row>
    <row r="286" spans="1:9" ht="16.5" thickBot="1">
      <c r="A286" s="260"/>
      <c r="B286" s="267" t="s">
        <v>301</v>
      </c>
      <c r="C286" s="273">
        <v>3696</v>
      </c>
      <c r="D286" s="263"/>
      <c r="E286" s="263"/>
      <c r="F286" s="263"/>
      <c r="G286" s="263"/>
      <c r="H286" s="263"/>
      <c r="I286" s="260"/>
    </row>
    <row r="287" spans="1:9" ht="16.5" thickBot="1">
      <c r="A287" s="260"/>
      <c r="B287" s="267" t="s">
        <v>302</v>
      </c>
      <c r="C287" s="273">
        <v>7051</v>
      </c>
      <c r="D287" s="263"/>
      <c r="E287" s="263"/>
      <c r="F287" s="263"/>
      <c r="G287" s="263"/>
      <c r="H287" s="263"/>
      <c r="I287" s="260"/>
    </row>
    <row r="288" spans="1:9" ht="16.5" thickBot="1">
      <c r="A288" s="260"/>
      <c r="B288" s="267" t="s">
        <v>303</v>
      </c>
      <c r="C288" s="268">
        <v>165</v>
      </c>
      <c r="D288" s="263"/>
      <c r="E288" s="263"/>
      <c r="F288" s="263"/>
      <c r="G288" s="263"/>
      <c r="H288" s="263"/>
      <c r="I288" s="260"/>
    </row>
    <row r="289" spans="1:9" ht="16.5" thickBot="1">
      <c r="A289" s="260"/>
      <c r="B289" s="267" t="s">
        <v>304</v>
      </c>
      <c r="C289" s="273">
        <v>3215</v>
      </c>
      <c r="D289" s="263"/>
      <c r="E289" s="263"/>
      <c r="F289" s="263"/>
      <c r="G289" s="263"/>
      <c r="H289" s="263"/>
      <c r="I289" s="260"/>
    </row>
    <row r="290" spans="1:9" ht="16.5" thickBot="1">
      <c r="A290" s="260"/>
      <c r="B290" s="267" t="s">
        <v>305</v>
      </c>
      <c r="C290" s="273">
        <v>23000</v>
      </c>
      <c r="D290" s="263"/>
      <c r="E290" s="263"/>
      <c r="F290" s="263"/>
      <c r="G290" s="263"/>
      <c r="H290" s="263"/>
      <c r="I290" s="260"/>
    </row>
    <row r="291" spans="1:9" ht="16.5" thickBot="1">
      <c r="A291" s="260"/>
      <c r="B291" s="267" t="s">
        <v>306</v>
      </c>
      <c r="C291" s="268">
        <v>500</v>
      </c>
      <c r="D291" s="263"/>
      <c r="E291" s="263"/>
      <c r="F291" s="263"/>
      <c r="G291" s="263"/>
      <c r="H291" s="263"/>
      <c r="I291" s="260"/>
    </row>
    <row r="292" spans="1:9" ht="16.5" thickBot="1">
      <c r="A292" s="260"/>
      <c r="B292" s="267" t="s">
        <v>308</v>
      </c>
      <c r="C292" s="268">
        <v>342</v>
      </c>
      <c r="D292" s="263"/>
      <c r="E292" s="263"/>
      <c r="F292" s="263"/>
      <c r="G292" s="263"/>
      <c r="H292" s="263"/>
      <c r="I292" s="260"/>
    </row>
    <row r="293" spans="1:9" ht="16.5" thickBot="1">
      <c r="A293" s="260"/>
      <c r="B293" s="267" t="s">
        <v>307</v>
      </c>
      <c r="C293" s="273">
        <v>5894</v>
      </c>
      <c r="D293" s="263"/>
      <c r="E293" s="263"/>
      <c r="F293" s="263"/>
      <c r="G293" s="263"/>
      <c r="H293" s="263"/>
      <c r="I293" s="260"/>
    </row>
    <row r="294" spans="1:9" ht="16.5" thickBot="1">
      <c r="A294" s="260"/>
      <c r="B294" s="267" t="s">
        <v>374</v>
      </c>
      <c r="C294" s="268">
        <v>145</v>
      </c>
      <c r="D294" s="263"/>
      <c r="E294" s="263"/>
      <c r="F294" s="263"/>
      <c r="G294" s="263"/>
      <c r="H294" s="263"/>
      <c r="I294" s="260"/>
    </row>
    <row r="295" spans="1:9" ht="16.5" thickBot="1">
      <c r="A295" s="260"/>
      <c r="B295" s="267" t="s">
        <v>375</v>
      </c>
      <c r="C295" s="273">
        <v>15120</v>
      </c>
      <c r="D295" s="263"/>
      <c r="E295" s="263"/>
      <c r="F295" s="263"/>
      <c r="G295" s="263"/>
      <c r="H295" s="263"/>
      <c r="I295" s="260"/>
    </row>
    <row r="296" spans="1:9" ht="16.5" thickBot="1">
      <c r="A296" s="260"/>
      <c r="B296" s="269" t="s">
        <v>376</v>
      </c>
      <c r="C296" s="272">
        <v>222387</v>
      </c>
      <c r="D296" s="263"/>
      <c r="E296" s="263"/>
      <c r="F296" s="263"/>
      <c r="G296" s="263"/>
      <c r="H296" s="263"/>
      <c r="I296" s="260"/>
    </row>
    <row r="297" spans="1:9" ht="15.75">
      <c r="A297" s="260"/>
      <c r="B297" s="259"/>
      <c r="C297" s="263"/>
      <c r="D297" s="263"/>
      <c r="E297" s="263"/>
      <c r="F297" s="263"/>
      <c r="G297" s="263"/>
      <c r="H297" s="263"/>
      <c r="I297" s="260"/>
    </row>
    <row r="298" spans="1:9" ht="15.75">
      <c r="A298" s="260"/>
      <c r="B298" s="259"/>
      <c r="C298" s="263"/>
      <c r="D298" s="263"/>
      <c r="E298" s="263"/>
      <c r="F298" s="263"/>
      <c r="G298" s="263"/>
      <c r="H298" s="263"/>
      <c r="I298" s="260"/>
    </row>
    <row r="299" spans="1:9" ht="15.75">
      <c r="A299" s="260"/>
      <c r="B299" s="262" t="s">
        <v>273</v>
      </c>
      <c r="C299" s="262" t="s">
        <v>371</v>
      </c>
      <c r="D299" s="263"/>
      <c r="E299" s="263"/>
      <c r="H299" s="263"/>
      <c r="I299" s="260"/>
    </row>
    <row r="300" spans="1:9" ht="15.75">
      <c r="A300" s="260"/>
      <c r="B300" s="262" t="s">
        <v>309</v>
      </c>
      <c r="C300" s="262" t="s">
        <v>377</v>
      </c>
      <c r="D300" s="263"/>
      <c r="G300" s="263"/>
      <c r="H300" s="263"/>
      <c r="I300" s="260"/>
    </row>
    <row r="301" spans="1:9" ht="15.75">
      <c r="A301" s="260"/>
      <c r="B301" s="264" t="s">
        <v>310</v>
      </c>
      <c r="C301" s="264" t="s">
        <v>378</v>
      </c>
      <c r="D301" s="263"/>
      <c r="E301" s="263"/>
      <c r="H301" s="263"/>
      <c r="I301" s="260"/>
    </row>
    <row r="302" spans="1:9" ht="15.75">
      <c r="A302" s="260"/>
      <c r="B302" s="262" t="s">
        <v>311</v>
      </c>
      <c r="C302" s="262" t="s">
        <v>312</v>
      </c>
      <c r="D302" s="263"/>
      <c r="E302" s="263"/>
      <c r="F302" s="263"/>
      <c r="G302" s="263"/>
      <c r="I302" s="260"/>
    </row>
    <row r="303" spans="1:9" ht="15.75">
      <c r="A303" s="260"/>
      <c r="B303" s="263"/>
      <c r="C303" s="263"/>
      <c r="D303" s="263"/>
      <c r="E303" s="224"/>
      <c r="F303" s="224"/>
      <c r="G303" s="224"/>
      <c r="H303" s="224"/>
      <c r="I303" s="261"/>
    </row>
    <row r="304" spans="1:9" ht="15.75">
      <c r="A304" s="260"/>
      <c r="B304" s="263"/>
      <c r="C304" s="263"/>
      <c r="D304" s="263"/>
      <c r="E304" s="224"/>
      <c r="F304" s="224"/>
      <c r="G304" s="224"/>
      <c r="H304" s="224"/>
      <c r="I304" s="261"/>
    </row>
    <row r="305" spans="1:9" ht="15.75">
      <c r="A305" s="260"/>
      <c r="B305" s="263"/>
      <c r="C305" s="263"/>
      <c r="D305" s="263"/>
      <c r="E305" s="224"/>
      <c r="F305" s="224"/>
      <c r="G305" s="224"/>
      <c r="H305" s="224"/>
      <c r="I305" s="261"/>
    </row>
    <row r="306" spans="1:9" ht="15.75">
      <c r="A306" s="260"/>
      <c r="B306" s="263"/>
      <c r="C306" s="263"/>
      <c r="D306" s="263"/>
      <c r="E306" s="224"/>
      <c r="F306" s="224"/>
      <c r="G306" s="224"/>
      <c r="H306" s="224"/>
      <c r="I306" s="261"/>
    </row>
    <row r="307" spans="1:9" ht="15.75">
      <c r="A307" s="260"/>
      <c r="B307" s="263"/>
      <c r="C307" s="263"/>
      <c r="D307" s="263"/>
      <c r="E307" s="224"/>
      <c r="F307" s="224"/>
      <c r="G307" s="224"/>
      <c r="H307" s="224"/>
      <c r="I307" s="261"/>
    </row>
    <row r="308" spans="1:9" ht="15.75">
      <c r="A308" s="260"/>
      <c r="B308" s="263"/>
      <c r="C308" s="263"/>
      <c r="D308" s="263"/>
      <c r="E308" s="224"/>
      <c r="F308" s="224"/>
      <c r="G308" s="224"/>
      <c r="H308" s="224"/>
      <c r="I308" s="261"/>
    </row>
    <row r="309" spans="1:9" ht="15.75">
      <c r="A309" s="260"/>
      <c r="B309" s="263"/>
      <c r="C309" s="263"/>
      <c r="D309" s="263"/>
      <c r="E309" s="224"/>
      <c r="F309" s="224"/>
      <c r="G309" s="224"/>
      <c r="H309" s="224"/>
      <c r="I309" s="261"/>
    </row>
    <row r="310" spans="1:9" ht="15.75">
      <c r="A310" s="260"/>
      <c r="B310" s="263"/>
      <c r="C310" s="263"/>
      <c r="D310" s="263"/>
      <c r="E310" s="224"/>
      <c r="F310" s="224"/>
      <c r="G310" s="224"/>
      <c r="H310" s="224"/>
      <c r="I310" s="261"/>
    </row>
    <row r="311" spans="2:9" ht="15.75">
      <c r="B311" s="263"/>
      <c r="C311" s="263"/>
      <c r="D311" s="263"/>
      <c r="E311" s="224"/>
      <c r="F311" s="224"/>
      <c r="G311" s="224"/>
      <c r="H311" s="224"/>
      <c r="I311" s="224"/>
    </row>
    <row r="312" spans="2:9" ht="15.75">
      <c r="B312" s="263"/>
      <c r="C312" s="263"/>
      <c r="D312" s="263"/>
      <c r="E312" s="224"/>
      <c r="F312" s="224"/>
      <c r="G312" s="224"/>
      <c r="H312" s="224"/>
      <c r="I312" s="224"/>
    </row>
    <row r="313" spans="2:9" ht="15.75">
      <c r="B313" s="263"/>
      <c r="C313" s="263"/>
      <c r="D313" s="263"/>
      <c r="E313" s="224"/>
      <c r="F313" s="263"/>
      <c r="G313" s="224"/>
      <c r="H313" s="224"/>
      <c r="I313" s="224"/>
    </row>
    <row r="314" spans="2:9" ht="15.75">
      <c r="B314" s="263"/>
      <c r="C314" s="263"/>
      <c r="D314" s="263"/>
      <c r="E314" s="263"/>
      <c r="F314" s="224"/>
      <c r="G314" s="224"/>
      <c r="H314" s="224"/>
      <c r="I314" s="224"/>
    </row>
    <row r="315" spans="2:9" ht="15.75">
      <c r="B315" s="263"/>
      <c r="C315" s="263"/>
      <c r="D315" s="263"/>
      <c r="E315" s="224"/>
      <c r="F315" s="263"/>
      <c r="G315" s="224"/>
      <c r="H315" s="224"/>
      <c r="I315" s="224"/>
    </row>
    <row r="316" spans="2:9" ht="15.75">
      <c r="B316" s="263"/>
      <c r="C316" s="263"/>
      <c r="D316" s="263"/>
      <c r="E316" s="224"/>
      <c r="F316" s="224"/>
      <c r="G316" s="224"/>
      <c r="H316" s="263"/>
      <c r="I316" s="224"/>
    </row>
    <row r="317" spans="1:9" ht="15.75">
      <c r="A317" s="224"/>
      <c r="B317" s="224"/>
      <c r="C317" s="224"/>
      <c r="D317" s="224"/>
      <c r="E317" s="224"/>
      <c r="F317" s="224"/>
      <c r="G317" s="224"/>
      <c r="H317" s="224"/>
      <c r="I317" s="224"/>
    </row>
    <row r="318" spans="1:9" ht="15.75">
      <c r="A318" s="224"/>
      <c r="B318" s="224"/>
      <c r="C318" s="224"/>
      <c r="D318" s="224"/>
      <c r="E318" s="224"/>
      <c r="F318" s="224"/>
      <c r="G318" s="224"/>
      <c r="H318" s="224"/>
      <c r="I318" s="224"/>
    </row>
    <row r="319" spans="1:9" ht="15.75">
      <c r="A319" s="224"/>
      <c r="B319" s="224"/>
      <c r="C319" s="224"/>
      <c r="D319" s="224"/>
      <c r="E319" s="224"/>
      <c r="F319" s="224"/>
      <c r="G319" s="224"/>
      <c r="H319" s="224"/>
      <c r="I319" s="224"/>
    </row>
    <row r="320" spans="1:9" ht="15.75">
      <c r="A320" s="224"/>
      <c r="B320" s="224"/>
      <c r="C320" s="224"/>
      <c r="D320" s="224"/>
      <c r="E320" s="224"/>
      <c r="F320" s="224"/>
      <c r="G320" s="224"/>
      <c r="H320" s="224"/>
      <c r="I320" s="224"/>
    </row>
    <row r="321" spans="1:9" ht="15.75">
      <c r="A321" s="224"/>
      <c r="B321" s="224"/>
      <c r="C321" s="224"/>
      <c r="D321" s="224"/>
      <c r="E321" s="224"/>
      <c r="F321" s="224"/>
      <c r="G321" s="224"/>
      <c r="H321" s="224"/>
      <c r="I321" s="224"/>
    </row>
    <row r="322" spans="1:9" ht="15.75">
      <c r="A322" s="224"/>
      <c r="B322" s="224"/>
      <c r="C322" s="224"/>
      <c r="D322" s="224"/>
      <c r="E322" s="224"/>
      <c r="F322" s="224"/>
      <c r="G322" s="224"/>
      <c r="H322" s="224"/>
      <c r="I322" s="224"/>
    </row>
    <row r="323" spans="1:9" ht="15.75">
      <c r="A323" s="224"/>
      <c r="B323" s="224"/>
      <c r="C323" s="224"/>
      <c r="D323" s="224"/>
      <c r="E323" s="224"/>
      <c r="F323" s="224"/>
      <c r="G323" s="224"/>
      <c r="H323" s="224"/>
      <c r="I323" s="224"/>
    </row>
    <row r="324" spans="1:9" ht="15.75">
      <c r="A324" s="224"/>
      <c r="B324" s="224"/>
      <c r="C324" s="224"/>
      <c r="D324" s="224"/>
      <c r="E324" s="224"/>
      <c r="F324" s="224"/>
      <c r="G324" s="224"/>
      <c r="H324" s="224"/>
      <c r="I324" s="224"/>
    </row>
    <row r="325" spans="1:9" ht="15.75">
      <c r="A325" s="224"/>
      <c r="B325" s="224"/>
      <c r="C325" s="224"/>
      <c r="D325" s="224"/>
      <c r="E325" s="224"/>
      <c r="F325" s="224"/>
      <c r="G325" s="224"/>
      <c r="H325" s="224"/>
      <c r="I325" s="224"/>
    </row>
    <row r="326" spans="1:9" ht="15.75">
      <c r="A326" s="224"/>
      <c r="B326" s="224"/>
      <c r="C326" s="224"/>
      <c r="D326" s="224"/>
      <c r="E326" s="224"/>
      <c r="F326" s="224"/>
      <c r="G326" s="224"/>
      <c r="H326" s="224"/>
      <c r="I326" s="224"/>
    </row>
    <row r="327" spans="1:9" ht="15.75">
      <c r="A327" s="224"/>
      <c r="B327" s="224"/>
      <c r="C327" s="224"/>
      <c r="D327" s="224"/>
      <c r="E327" s="224"/>
      <c r="F327" s="224"/>
      <c r="G327" s="224"/>
      <c r="H327" s="224"/>
      <c r="I327" s="224"/>
    </row>
    <row r="328" spans="1:9" ht="15.75">
      <c r="A328" s="224"/>
      <c r="B328" s="224"/>
      <c r="C328" s="224"/>
      <c r="D328" s="224"/>
      <c r="E328" s="224"/>
      <c r="F328" s="224"/>
      <c r="G328" s="224"/>
      <c r="H328" s="224"/>
      <c r="I328" s="224"/>
    </row>
    <row r="329" spans="1:9" ht="15.75">
      <c r="A329" s="224"/>
      <c r="B329" s="224"/>
      <c r="C329" s="224"/>
      <c r="D329" s="224"/>
      <c r="E329" s="224"/>
      <c r="F329" s="224"/>
      <c r="G329" s="224"/>
      <c r="H329" s="224"/>
      <c r="I329" s="224"/>
    </row>
    <row r="330" spans="1:9" ht="15.75">
      <c r="A330" s="224"/>
      <c r="B330" s="224"/>
      <c r="C330" s="224"/>
      <c r="D330" s="224"/>
      <c r="E330" s="224"/>
      <c r="F330" s="224"/>
      <c r="G330" s="224"/>
      <c r="H330" s="224"/>
      <c r="I330" s="224"/>
    </row>
  </sheetData>
  <sheetProtection/>
  <mergeCells count="3">
    <mergeCell ref="B1:C1"/>
    <mergeCell ref="B2:C2"/>
    <mergeCell ref="B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  <rowBreaks count="5" manualBreakCount="5">
    <brk id="55" max="3" man="1"/>
    <brk id="99" max="3" man="1"/>
    <brk id="152" max="3" man="1"/>
    <brk id="205" max="3" man="1"/>
    <brk id="255" max="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3:J21"/>
  <sheetViews>
    <sheetView view="pageBreakPreview" zoomScale="110" zoomScaleSheetLayoutView="110" zoomScalePageLayoutView="0" workbookViewId="0" topLeftCell="A1">
      <selection activeCell="E9" sqref="E9"/>
    </sheetView>
  </sheetViews>
  <sheetFormatPr defaultColWidth="9.140625" defaultRowHeight="12.75"/>
  <sheetData>
    <row r="3" spans="1:10" ht="12.75">
      <c r="A3" s="36"/>
      <c r="B3" s="36"/>
      <c r="C3" s="36"/>
      <c r="D3" s="36"/>
      <c r="E3" s="355" t="s">
        <v>380</v>
      </c>
      <c r="F3" s="355"/>
      <c r="G3" s="355"/>
      <c r="H3" s="355"/>
      <c r="I3" s="355"/>
      <c r="J3" s="355"/>
    </row>
    <row r="4" spans="1:10" ht="12.75">
      <c r="A4" s="36"/>
      <c r="B4" s="36"/>
      <c r="C4" s="36"/>
      <c r="D4" s="36"/>
      <c r="E4" s="36"/>
      <c r="F4" s="36"/>
      <c r="G4" s="37"/>
      <c r="H4" s="37"/>
      <c r="I4" s="37"/>
      <c r="J4" s="37"/>
    </row>
    <row r="5" spans="1:10" ht="12.75">
      <c r="A5" s="36"/>
      <c r="B5" s="36"/>
      <c r="C5" s="36"/>
      <c r="D5" s="36"/>
      <c r="E5" s="36"/>
      <c r="F5" s="36"/>
      <c r="G5" s="37"/>
      <c r="H5" s="37"/>
      <c r="I5" s="37"/>
      <c r="J5" s="37"/>
    </row>
    <row r="6" spans="1:10" ht="12.75">
      <c r="A6" s="36"/>
      <c r="B6" s="36"/>
      <c r="C6" s="36"/>
      <c r="D6" s="36"/>
      <c r="E6" s="36"/>
      <c r="F6" s="36"/>
      <c r="G6" s="36"/>
      <c r="H6" s="36"/>
      <c r="I6" s="36"/>
      <c r="J6" s="36"/>
    </row>
    <row r="7" spans="1:10" ht="12.75">
      <c r="A7" s="356"/>
      <c r="B7" s="356"/>
      <c r="C7" s="356"/>
      <c r="D7" s="356"/>
      <c r="E7" s="356"/>
      <c r="F7" s="356"/>
      <c r="G7" s="356"/>
      <c r="H7" s="356"/>
      <c r="I7" s="356"/>
      <c r="J7" s="356"/>
    </row>
    <row r="8" spans="1:10" ht="12.75">
      <c r="A8" s="356" t="s">
        <v>381</v>
      </c>
      <c r="B8" s="356"/>
      <c r="C8" s="356"/>
      <c r="D8" s="356"/>
      <c r="E8" s="356"/>
      <c r="F8" s="356"/>
      <c r="G8" s="356"/>
      <c r="H8" s="356"/>
      <c r="I8" s="356"/>
      <c r="J8" s="356"/>
    </row>
    <row r="9" spans="1:10" ht="12.75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ht="12.75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2.75">
      <c r="A11" s="40"/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3.5" thickBot="1">
      <c r="A12" s="36"/>
      <c r="B12" s="36"/>
      <c r="C12" s="36"/>
      <c r="D12" s="36"/>
      <c r="E12" s="36"/>
      <c r="F12" s="36"/>
      <c r="G12" s="36"/>
      <c r="H12" s="36"/>
      <c r="I12" s="388" t="s">
        <v>0</v>
      </c>
      <c r="J12" s="388"/>
    </row>
    <row r="13" spans="1:10" ht="13.5" thickTop="1">
      <c r="A13" s="428" t="s">
        <v>1</v>
      </c>
      <c r="B13" s="430" t="s">
        <v>315</v>
      </c>
      <c r="C13" s="430"/>
      <c r="D13" s="430"/>
      <c r="E13" s="430" t="s">
        <v>328</v>
      </c>
      <c r="F13" s="430"/>
      <c r="G13" s="430"/>
      <c r="H13" s="430" t="s">
        <v>316</v>
      </c>
      <c r="I13" s="430"/>
      <c r="J13" s="432"/>
    </row>
    <row r="14" spans="1:10" ht="12.75">
      <c r="A14" s="429"/>
      <c r="B14" s="431"/>
      <c r="C14" s="431"/>
      <c r="D14" s="431"/>
      <c r="E14" s="431"/>
      <c r="F14" s="431"/>
      <c r="G14" s="431"/>
      <c r="H14" s="431"/>
      <c r="I14" s="431"/>
      <c r="J14" s="433"/>
    </row>
    <row r="15" spans="1:10" ht="12.75">
      <c r="A15" s="429"/>
      <c r="B15" s="431"/>
      <c r="C15" s="431"/>
      <c r="D15" s="431"/>
      <c r="E15" s="431"/>
      <c r="F15" s="431"/>
      <c r="G15" s="431"/>
      <c r="H15" s="431"/>
      <c r="I15" s="431"/>
      <c r="J15" s="433"/>
    </row>
    <row r="16" spans="1:10" ht="12.75">
      <c r="A16" s="429"/>
      <c r="B16" s="431"/>
      <c r="C16" s="431"/>
      <c r="D16" s="431"/>
      <c r="E16" s="431"/>
      <c r="F16" s="431"/>
      <c r="G16" s="431"/>
      <c r="H16" s="431"/>
      <c r="I16" s="431"/>
      <c r="J16" s="433"/>
    </row>
    <row r="17" spans="1:10" ht="12.75">
      <c r="A17" s="72" t="s">
        <v>33</v>
      </c>
      <c r="B17" s="434" t="s">
        <v>24</v>
      </c>
      <c r="C17" s="434"/>
      <c r="D17" s="434"/>
      <c r="E17" s="435">
        <v>37540</v>
      </c>
      <c r="F17" s="435"/>
      <c r="G17" s="435"/>
      <c r="H17" s="436" t="s">
        <v>317</v>
      </c>
      <c r="I17" s="436"/>
      <c r="J17" s="437"/>
    </row>
    <row r="18" spans="1:10" ht="12.75">
      <c r="A18" s="72" t="s">
        <v>34</v>
      </c>
      <c r="B18" s="434" t="s">
        <v>25</v>
      </c>
      <c r="C18" s="434"/>
      <c r="D18" s="434"/>
      <c r="E18" s="435"/>
      <c r="F18" s="435"/>
      <c r="G18" s="435"/>
      <c r="H18" s="436"/>
      <c r="I18" s="436"/>
      <c r="J18" s="437"/>
    </row>
    <row r="19" spans="1:10" ht="12.75">
      <c r="A19" s="72" t="s">
        <v>44</v>
      </c>
      <c r="B19" s="434" t="s">
        <v>26</v>
      </c>
      <c r="C19" s="434"/>
      <c r="D19" s="434"/>
      <c r="E19" s="435"/>
      <c r="F19" s="435"/>
      <c r="G19" s="435"/>
      <c r="H19" s="384"/>
      <c r="I19" s="384"/>
      <c r="J19" s="440"/>
    </row>
    <row r="20" spans="1:10" ht="12.75">
      <c r="A20" s="72" t="s">
        <v>318</v>
      </c>
      <c r="B20" s="384" t="s">
        <v>319</v>
      </c>
      <c r="C20" s="384"/>
      <c r="D20" s="384"/>
      <c r="E20" s="435"/>
      <c r="F20" s="435"/>
      <c r="G20" s="435"/>
      <c r="H20" s="384" t="s">
        <v>319</v>
      </c>
      <c r="I20" s="384"/>
      <c r="J20" s="440"/>
    </row>
    <row r="21" spans="1:10" ht="13.5" thickBot="1">
      <c r="A21" s="228"/>
      <c r="B21" s="386" t="s">
        <v>121</v>
      </c>
      <c r="C21" s="386"/>
      <c r="D21" s="386"/>
      <c r="E21" s="438">
        <f>SUM(E17:G20)</f>
        <v>37540</v>
      </c>
      <c r="F21" s="438"/>
      <c r="G21" s="438"/>
      <c r="H21" s="438" t="s">
        <v>320</v>
      </c>
      <c r="I21" s="438"/>
      <c r="J21" s="439"/>
    </row>
    <row r="22" ht="13.5" thickTop="1"/>
  </sheetData>
  <sheetProtection/>
  <mergeCells count="23">
    <mergeCell ref="E3:J3"/>
    <mergeCell ref="B19:D19"/>
    <mergeCell ref="E19:G19"/>
    <mergeCell ref="H19:J19"/>
    <mergeCell ref="B18:D18"/>
    <mergeCell ref="E18:G18"/>
    <mergeCell ref="H18:J18"/>
    <mergeCell ref="B21:D21"/>
    <mergeCell ref="E21:G21"/>
    <mergeCell ref="H21:J21"/>
    <mergeCell ref="B20:D20"/>
    <mergeCell ref="E20:G20"/>
    <mergeCell ref="H20:J20"/>
    <mergeCell ref="A7:J7"/>
    <mergeCell ref="A8:J8"/>
    <mergeCell ref="I12:J12"/>
    <mergeCell ref="B17:D17"/>
    <mergeCell ref="E17:G17"/>
    <mergeCell ref="H17:J17"/>
    <mergeCell ref="A13:A16"/>
    <mergeCell ref="B13:D16"/>
    <mergeCell ref="E13:G16"/>
    <mergeCell ref="H13:J16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71"/>
  <sheetViews>
    <sheetView view="pageBreakPreview" zoomScaleSheetLayoutView="100" zoomScalePageLayoutView="0" workbookViewId="0" topLeftCell="A1">
      <selection activeCell="A8" sqref="A8:H8"/>
    </sheetView>
  </sheetViews>
  <sheetFormatPr defaultColWidth="9.140625" defaultRowHeight="12.75"/>
  <sheetData>
    <row r="4" spans="2:8" ht="12.75">
      <c r="B4" s="291" t="s">
        <v>322</v>
      </c>
      <c r="C4" s="291"/>
      <c r="D4" s="291"/>
      <c r="E4" s="291"/>
      <c r="F4" s="291"/>
      <c r="G4" s="291"/>
      <c r="H4" s="291"/>
    </row>
    <row r="5" spans="6:8" ht="12.75">
      <c r="F5" s="3"/>
      <c r="G5" s="3"/>
      <c r="H5" s="3"/>
    </row>
    <row r="6" spans="6:8" ht="12.75">
      <c r="F6" s="3"/>
      <c r="G6" s="3"/>
      <c r="H6" s="3"/>
    </row>
    <row r="7" ht="12.75">
      <c r="H7" s="1"/>
    </row>
    <row r="8" spans="1:8" ht="12.75">
      <c r="A8" s="296"/>
      <c r="B8" s="296"/>
      <c r="C8" s="296"/>
      <c r="D8" s="296"/>
      <c r="E8" s="296"/>
      <c r="F8" s="296"/>
      <c r="G8" s="296"/>
      <c r="H8" s="296"/>
    </row>
    <row r="9" spans="1:8" ht="12.75">
      <c r="A9" s="296" t="s">
        <v>324</v>
      </c>
      <c r="B9" s="296"/>
      <c r="C9" s="296"/>
      <c r="D9" s="296"/>
      <c r="E9" s="296"/>
      <c r="F9" s="296"/>
      <c r="G9" s="296"/>
      <c r="H9" s="296"/>
    </row>
    <row r="10" spans="1:8" ht="12.75">
      <c r="A10" s="2"/>
      <c r="B10" s="2"/>
      <c r="C10" s="2"/>
      <c r="D10" s="2" t="s">
        <v>162</v>
      </c>
      <c r="E10" s="2"/>
      <c r="F10" s="2"/>
      <c r="G10" s="2"/>
      <c r="H10" s="2"/>
    </row>
    <row r="11" spans="2:8" ht="12.75">
      <c r="B11" s="2"/>
      <c r="C11" s="2"/>
      <c r="D11" s="2"/>
      <c r="E11" s="2"/>
      <c r="F11" s="2"/>
      <c r="G11" s="2"/>
      <c r="H11" s="2"/>
    </row>
    <row r="12" spans="3:8" ht="12.75">
      <c r="C12" s="2"/>
      <c r="D12" s="2"/>
      <c r="E12" s="2"/>
      <c r="F12" s="2"/>
      <c r="G12" s="2"/>
      <c r="H12" s="2"/>
    </row>
    <row r="13" spans="7:8" ht="13.5" thickBot="1">
      <c r="G13" s="152" t="s">
        <v>0</v>
      </c>
      <c r="H13" s="152"/>
    </row>
    <row r="14" spans="1:7" ht="13.5" thickTop="1">
      <c r="A14" s="299" t="s">
        <v>1</v>
      </c>
      <c r="B14" s="304" t="s">
        <v>2</v>
      </c>
      <c r="C14" s="304"/>
      <c r="D14" s="304"/>
      <c r="E14" s="304"/>
      <c r="F14" s="292"/>
      <c r="G14" s="294" t="s">
        <v>328</v>
      </c>
    </row>
    <row r="15" spans="1:7" ht="12.75">
      <c r="A15" s="300"/>
      <c r="B15" s="305"/>
      <c r="C15" s="305"/>
      <c r="D15" s="305"/>
      <c r="E15" s="305"/>
      <c r="F15" s="293"/>
      <c r="G15" s="295"/>
    </row>
    <row r="16" spans="1:7" ht="12.75">
      <c r="A16" s="297" t="s">
        <v>32</v>
      </c>
      <c r="B16" s="298"/>
      <c r="C16" s="298"/>
      <c r="D16" s="298"/>
      <c r="E16" s="298"/>
      <c r="F16" s="156"/>
      <c r="G16" s="10"/>
    </row>
    <row r="17" spans="1:7" ht="12.75">
      <c r="A17" s="11" t="s">
        <v>33</v>
      </c>
      <c r="B17" s="302" t="s">
        <v>27</v>
      </c>
      <c r="C17" s="302"/>
      <c r="D17" s="302"/>
      <c r="E17" s="302"/>
      <c r="F17" s="157"/>
      <c r="G17" s="153">
        <v>24905</v>
      </c>
    </row>
    <row r="18" spans="1:7" ht="12.75">
      <c r="A18" s="11" t="s">
        <v>34</v>
      </c>
      <c r="B18" s="302" t="s">
        <v>35</v>
      </c>
      <c r="C18" s="302"/>
      <c r="D18" s="302"/>
      <c r="E18" s="302"/>
      <c r="F18" s="157"/>
      <c r="G18" s="153">
        <v>37361</v>
      </c>
    </row>
    <row r="19" spans="1:7" ht="12.75">
      <c r="A19" s="12" t="s">
        <v>36</v>
      </c>
      <c r="B19" s="303" t="s">
        <v>37</v>
      </c>
      <c r="C19" s="303"/>
      <c r="D19" s="303"/>
      <c r="E19" s="303"/>
      <c r="F19" s="158"/>
      <c r="G19" s="162"/>
    </row>
    <row r="20" spans="1:7" ht="12.75">
      <c r="A20" s="12" t="s">
        <v>38</v>
      </c>
      <c r="B20" s="303" t="s">
        <v>39</v>
      </c>
      <c r="C20" s="303"/>
      <c r="D20" s="303"/>
      <c r="E20" s="303"/>
      <c r="F20" s="158"/>
      <c r="G20" s="163">
        <v>23000</v>
      </c>
    </row>
    <row r="21" spans="1:7" ht="12.75">
      <c r="A21" s="12" t="s">
        <v>40</v>
      </c>
      <c r="B21" s="303" t="s">
        <v>41</v>
      </c>
      <c r="C21" s="303"/>
      <c r="D21" s="303"/>
      <c r="E21" s="303"/>
      <c r="F21" s="158"/>
      <c r="G21" s="163">
        <v>14361</v>
      </c>
    </row>
    <row r="22" spans="1:7" ht="12.75">
      <c r="A22" s="13" t="s">
        <v>42</v>
      </c>
      <c r="B22" s="301" t="s">
        <v>43</v>
      </c>
      <c r="C22" s="301"/>
      <c r="D22" s="301"/>
      <c r="E22" s="301"/>
      <c r="F22" s="159"/>
      <c r="G22" s="166">
        <v>0</v>
      </c>
    </row>
    <row r="23" spans="1:7" ht="12.75">
      <c r="A23" s="14" t="s">
        <v>44</v>
      </c>
      <c r="B23" s="302" t="s">
        <v>13</v>
      </c>
      <c r="C23" s="302"/>
      <c r="D23" s="302"/>
      <c r="E23" s="302"/>
      <c r="F23" s="157"/>
      <c r="G23" s="153">
        <v>86768</v>
      </c>
    </row>
    <row r="24" spans="1:7" ht="12.75">
      <c r="A24" s="12" t="s">
        <v>45</v>
      </c>
      <c r="B24" s="303" t="s">
        <v>46</v>
      </c>
      <c r="C24" s="303"/>
      <c r="D24" s="303"/>
      <c r="E24" s="303"/>
      <c r="F24" s="158"/>
      <c r="G24" s="162">
        <v>79141</v>
      </c>
    </row>
    <row r="25" spans="1:7" ht="12.75">
      <c r="A25" s="12" t="s">
        <v>47</v>
      </c>
      <c r="B25" s="303" t="s">
        <v>48</v>
      </c>
      <c r="C25" s="303"/>
      <c r="D25" s="303"/>
      <c r="E25" s="303"/>
      <c r="F25" s="158"/>
      <c r="G25" s="163"/>
    </row>
    <row r="26" spans="1:7" ht="12.75">
      <c r="A26" s="12" t="s">
        <v>49</v>
      </c>
      <c r="B26" s="303" t="s">
        <v>50</v>
      </c>
      <c r="C26" s="308"/>
      <c r="D26" s="308"/>
      <c r="E26" s="308"/>
      <c r="F26" s="158"/>
      <c r="G26" s="164"/>
    </row>
    <row r="27" spans="1:7" ht="12.75">
      <c r="A27" s="12" t="s">
        <v>51</v>
      </c>
      <c r="B27" s="303" t="s">
        <v>52</v>
      </c>
      <c r="C27" s="308"/>
      <c r="D27" s="308"/>
      <c r="E27" s="308"/>
      <c r="F27" s="158"/>
      <c r="G27" s="164">
        <v>7627</v>
      </c>
    </row>
    <row r="28" spans="1:7" ht="12.75">
      <c r="A28" s="12" t="s">
        <v>53</v>
      </c>
      <c r="B28" s="301" t="s">
        <v>54</v>
      </c>
      <c r="C28" s="309"/>
      <c r="D28" s="309"/>
      <c r="E28" s="309"/>
      <c r="F28" s="158"/>
      <c r="G28" s="165">
        <v>0</v>
      </c>
    </row>
    <row r="29" spans="1:7" ht="12.75">
      <c r="A29" s="14" t="s">
        <v>55</v>
      </c>
      <c r="B29" s="302" t="s">
        <v>56</v>
      </c>
      <c r="C29" s="302"/>
      <c r="D29" s="302"/>
      <c r="E29" s="302"/>
      <c r="F29" s="157"/>
      <c r="G29" s="154"/>
    </row>
    <row r="30" spans="1:7" ht="12.75">
      <c r="A30" s="15" t="s">
        <v>57</v>
      </c>
      <c r="B30" s="306" t="s">
        <v>14</v>
      </c>
      <c r="C30" s="306"/>
      <c r="D30" s="306"/>
      <c r="E30" s="306"/>
      <c r="F30" s="159"/>
      <c r="G30" s="154">
        <v>75258</v>
      </c>
    </row>
    <row r="31" spans="1:7" ht="12.75">
      <c r="A31" s="16" t="s">
        <v>58</v>
      </c>
      <c r="B31" s="307" t="s">
        <v>59</v>
      </c>
      <c r="C31" s="307"/>
      <c r="D31" s="307"/>
      <c r="E31" s="307"/>
      <c r="F31" s="160"/>
      <c r="G31" s="167">
        <v>75258</v>
      </c>
    </row>
    <row r="32" spans="1:7" ht="12.75">
      <c r="A32" s="12"/>
      <c r="B32" s="303" t="s">
        <v>60</v>
      </c>
      <c r="C32" s="303"/>
      <c r="D32" s="303"/>
      <c r="E32" s="303"/>
      <c r="F32" s="158"/>
      <c r="G32" s="164">
        <v>3215</v>
      </c>
    </row>
    <row r="33" spans="1:7" ht="12.75">
      <c r="A33" s="12" t="s">
        <v>61</v>
      </c>
      <c r="B33" s="303" t="s">
        <v>62</v>
      </c>
      <c r="C33" s="303"/>
      <c r="D33" s="303"/>
      <c r="E33" s="303"/>
      <c r="F33" s="158"/>
      <c r="G33" s="165">
        <v>0</v>
      </c>
    </row>
    <row r="34" spans="1:7" ht="12.75">
      <c r="A34" s="14" t="s">
        <v>63</v>
      </c>
      <c r="B34" s="325" t="s">
        <v>126</v>
      </c>
      <c r="C34" s="325"/>
      <c r="D34" s="325"/>
      <c r="E34" s="325"/>
      <c r="F34" s="157"/>
      <c r="G34" s="154">
        <v>0</v>
      </c>
    </row>
    <row r="35" spans="1:7" ht="12.75">
      <c r="A35" s="15" t="s">
        <v>65</v>
      </c>
      <c r="B35" s="302" t="s">
        <v>28</v>
      </c>
      <c r="C35" s="302"/>
      <c r="D35" s="302"/>
      <c r="E35" s="302"/>
      <c r="F35" s="157"/>
      <c r="G35" s="154">
        <v>0</v>
      </c>
    </row>
    <row r="36" spans="1:7" ht="12.75">
      <c r="A36" s="14" t="s">
        <v>66</v>
      </c>
      <c r="B36" s="302" t="s">
        <v>30</v>
      </c>
      <c r="C36" s="302"/>
      <c r="D36" s="302"/>
      <c r="E36" s="302"/>
      <c r="F36" s="157"/>
      <c r="G36" s="154">
        <v>0</v>
      </c>
    </row>
    <row r="37" spans="1:7" ht="12.75">
      <c r="A37" s="17" t="s">
        <v>67</v>
      </c>
      <c r="B37" s="313" t="s">
        <v>68</v>
      </c>
      <c r="C37" s="313"/>
      <c r="D37" s="313"/>
      <c r="E37" s="313"/>
      <c r="F37" s="158"/>
      <c r="G37" s="167"/>
    </row>
    <row r="38" spans="1:7" ht="12.75">
      <c r="A38" s="15"/>
      <c r="B38" s="306" t="s">
        <v>69</v>
      </c>
      <c r="C38" s="306"/>
      <c r="D38" s="306"/>
      <c r="E38" s="306"/>
      <c r="F38" s="159"/>
      <c r="G38" s="165">
        <v>57120</v>
      </c>
    </row>
    <row r="39" spans="1:7" ht="13.5" thickBot="1">
      <c r="A39" s="18"/>
      <c r="B39" s="312" t="s">
        <v>70</v>
      </c>
      <c r="C39" s="312"/>
      <c r="D39" s="312"/>
      <c r="E39" s="312"/>
      <c r="F39" s="161"/>
      <c r="G39" s="155">
        <f>SUM(G17,G18,G23,G29,G30,G34,G35,G36,G38)</f>
        <v>281412</v>
      </c>
    </row>
    <row r="40" spans="1:8" ht="13.5" thickTop="1">
      <c r="A40" s="19"/>
      <c r="B40" s="20"/>
      <c r="C40" s="20"/>
      <c r="D40" s="20"/>
      <c r="E40" s="20"/>
      <c r="F40" s="4"/>
      <c r="G40" s="4"/>
      <c r="H40" s="4"/>
    </row>
    <row r="41" spans="1:8" ht="12.75">
      <c r="A41" s="19"/>
      <c r="B41" s="20"/>
      <c r="C41" s="20"/>
      <c r="D41" s="20"/>
      <c r="E41" s="20"/>
      <c r="F41" s="4"/>
      <c r="G41" s="4"/>
      <c r="H41" s="4"/>
    </row>
    <row r="42" ht="12.75">
      <c r="H42" s="3"/>
    </row>
    <row r="43" ht="12.75">
      <c r="H43" s="3"/>
    </row>
    <row r="44" spans="2:8" ht="12.75">
      <c r="B44" s="291" t="s">
        <v>323</v>
      </c>
      <c r="C44" s="291"/>
      <c r="D44" s="291"/>
      <c r="E44" s="291"/>
      <c r="F44" s="291"/>
      <c r="G44" s="291"/>
      <c r="H44" s="291"/>
    </row>
    <row r="45" spans="1:8" ht="12.75">
      <c r="A45" s="296"/>
      <c r="B45" s="296"/>
      <c r="C45" s="296"/>
      <c r="D45" s="296"/>
      <c r="E45" s="296"/>
      <c r="F45" s="296"/>
      <c r="G45" s="296"/>
      <c r="H45" s="296"/>
    </row>
    <row r="46" spans="1:8" ht="12.75">
      <c r="A46" s="296" t="s">
        <v>325</v>
      </c>
      <c r="B46" s="296"/>
      <c r="C46" s="296"/>
      <c r="D46" s="296"/>
      <c r="E46" s="296"/>
      <c r="F46" s="296"/>
      <c r="G46" s="296"/>
      <c r="H46" s="296"/>
    </row>
    <row r="47" spans="1:8" ht="12.75">
      <c r="A47" s="2"/>
      <c r="B47" s="2"/>
      <c r="C47" s="2"/>
      <c r="D47" s="2" t="s">
        <v>162</v>
      </c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ht="13.5" thickBot="1"/>
    <row r="50" spans="1:7" ht="13.5" customHeight="1" thickTop="1">
      <c r="A50" s="299" t="s">
        <v>1</v>
      </c>
      <c r="B50" s="319" t="s">
        <v>2</v>
      </c>
      <c r="C50" s="320"/>
      <c r="D50" s="320"/>
      <c r="E50" s="321"/>
      <c r="F50" s="292"/>
      <c r="G50" s="310" t="s">
        <v>328</v>
      </c>
    </row>
    <row r="51" spans="1:7" ht="12.75">
      <c r="A51" s="300"/>
      <c r="B51" s="322"/>
      <c r="C51" s="323"/>
      <c r="D51" s="323"/>
      <c r="E51" s="324"/>
      <c r="F51" s="293"/>
      <c r="G51" s="311"/>
    </row>
    <row r="52" spans="1:7" ht="12.75">
      <c r="A52" s="314" t="s">
        <v>71</v>
      </c>
      <c r="B52" s="315"/>
      <c r="C52" s="315"/>
      <c r="D52" s="315"/>
      <c r="E52" s="315"/>
      <c r="F52" s="173"/>
      <c r="G52" s="23"/>
    </row>
    <row r="53" spans="1:7" ht="12.75">
      <c r="A53" s="24"/>
      <c r="B53" s="302" t="s">
        <v>16</v>
      </c>
      <c r="C53" s="302"/>
      <c r="D53" s="302"/>
      <c r="E53" s="302"/>
      <c r="F53" s="174"/>
      <c r="G53" s="168">
        <f>SUM(G54:G58)</f>
        <v>225982</v>
      </c>
    </row>
    <row r="54" spans="1:7" ht="12.75">
      <c r="A54" s="26" t="s">
        <v>33</v>
      </c>
      <c r="B54" s="316" t="s">
        <v>72</v>
      </c>
      <c r="C54" s="317"/>
      <c r="D54" s="317"/>
      <c r="E54" s="318"/>
      <c r="F54" s="174"/>
      <c r="G54" s="168">
        <v>103681</v>
      </c>
    </row>
    <row r="55" spans="1:7" ht="12.75">
      <c r="A55" s="27" t="s">
        <v>34</v>
      </c>
      <c r="B55" s="332" t="s">
        <v>73</v>
      </c>
      <c r="C55" s="333"/>
      <c r="D55" s="333"/>
      <c r="E55" s="334"/>
      <c r="F55" s="175"/>
      <c r="G55" s="169">
        <v>25037</v>
      </c>
    </row>
    <row r="56" spans="1:7" ht="12.75">
      <c r="A56" s="12" t="s">
        <v>44</v>
      </c>
      <c r="B56" s="332" t="s">
        <v>74</v>
      </c>
      <c r="C56" s="333"/>
      <c r="D56" s="333"/>
      <c r="E56" s="334"/>
      <c r="F56" s="175"/>
      <c r="G56" s="169">
        <v>78553</v>
      </c>
    </row>
    <row r="57" spans="1:7" ht="12.75">
      <c r="A57" s="12" t="s">
        <v>55</v>
      </c>
      <c r="B57" s="332" t="s">
        <v>75</v>
      </c>
      <c r="C57" s="333"/>
      <c r="D57" s="333"/>
      <c r="E57" s="334"/>
      <c r="F57" s="175"/>
      <c r="G57" s="169">
        <v>14451</v>
      </c>
    </row>
    <row r="58" spans="1:7" ht="12.75">
      <c r="A58" s="12" t="s">
        <v>57</v>
      </c>
      <c r="B58" s="332" t="s">
        <v>123</v>
      </c>
      <c r="C58" s="335"/>
      <c r="D58" s="335"/>
      <c r="E58" s="336"/>
      <c r="F58" s="175"/>
      <c r="G58" s="169">
        <v>4260</v>
      </c>
    </row>
    <row r="59" spans="1:7" ht="12.75">
      <c r="A59" s="29"/>
      <c r="B59" s="326" t="s">
        <v>17</v>
      </c>
      <c r="C59" s="327"/>
      <c r="D59" s="327"/>
      <c r="E59" s="328"/>
      <c r="F59" s="176"/>
      <c r="G59" s="170">
        <v>15570</v>
      </c>
    </row>
    <row r="60" spans="1:7" ht="12.75">
      <c r="A60" s="26" t="s">
        <v>63</v>
      </c>
      <c r="B60" s="329" t="s">
        <v>76</v>
      </c>
      <c r="C60" s="330"/>
      <c r="D60" s="330"/>
      <c r="E60" s="331"/>
      <c r="F60" s="174"/>
      <c r="G60" s="168">
        <v>3970</v>
      </c>
    </row>
    <row r="61" spans="1:7" ht="12.75">
      <c r="A61" s="27" t="s">
        <v>65</v>
      </c>
      <c r="B61" s="303" t="s">
        <v>77</v>
      </c>
      <c r="C61" s="303"/>
      <c r="D61" s="303"/>
      <c r="E61" s="303"/>
      <c r="F61" s="175"/>
      <c r="G61" s="169">
        <v>1000</v>
      </c>
    </row>
    <row r="62" spans="1:7" ht="12.75">
      <c r="A62" s="27" t="s">
        <v>66</v>
      </c>
      <c r="B62" s="332" t="s">
        <v>78</v>
      </c>
      <c r="C62" s="333"/>
      <c r="D62" s="333"/>
      <c r="E62" s="334"/>
      <c r="F62" s="177"/>
      <c r="G62" s="171">
        <v>10600</v>
      </c>
    </row>
    <row r="63" spans="1:7" ht="12.75">
      <c r="A63" s="29" t="s">
        <v>67</v>
      </c>
      <c r="B63" s="302" t="s">
        <v>31</v>
      </c>
      <c r="C63" s="302"/>
      <c r="D63" s="302"/>
      <c r="E63" s="302"/>
      <c r="F63" s="176"/>
      <c r="G63" s="170">
        <v>0</v>
      </c>
    </row>
    <row r="64" spans="1:7" ht="12.75">
      <c r="A64" s="29" t="s">
        <v>79</v>
      </c>
      <c r="B64" s="302" t="s">
        <v>18</v>
      </c>
      <c r="C64" s="298"/>
      <c r="D64" s="298"/>
      <c r="E64" s="298"/>
      <c r="F64" s="176"/>
      <c r="G64" s="170">
        <v>2320</v>
      </c>
    </row>
    <row r="65" spans="1:7" ht="12.75">
      <c r="A65" s="29"/>
      <c r="B65" s="302" t="s">
        <v>11</v>
      </c>
      <c r="C65" s="302"/>
      <c r="D65" s="302"/>
      <c r="E65" s="302"/>
      <c r="F65" s="176"/>
      <c r="G65" s="170">
        <v>37540</v>
      </c>
    </row>
    <row r="66" spans="1:7" ht="12.75">
      <c r="A66" s="27" t="s">
        <v>80</v>
      </c>
      <c r="B66" s="313" t="s">
        <v>24</v>
      </c>
      <c r="C66" s="342"/>
      <c r="D66" s="342"/>
      <c r="E66" s="342"/>
      <c r="F66" s="175"/>
      <c r="G66" s="169">
        <v>37540</v>
      </c>
    </row>
    <row r="67" spans="1:7" ht="12.75">
      <c r="A67" s="27" t="s">
        <v>81</v>
      </c>
      <c r="B67" s="332" t="s">
        <v>25</v>
      </c>
      <c r="C67" s="333"/>
      <c r="D67" s="333"/>
      <c r="E67" s="334"/>
      <c r="F67" s="175"/>
      <c r="G67" s="169"/>
    </row>
    <row r="68" spans="1:7" ht="12.75">
      <c r="A68" s="31" t="s">
        <v>82</v>
      </c>
      <c r="B68" s="301" t="s">
        <v>26</v>
      </c>
      <c r="C68" s="301"/>
      <c r="D68" s="301"/>
      <c r="E68" s="301"/>
      <c r="F68" s="177"/>
      <c r="G68" s="171"/>
    </row>
    <row r="69" spans="1:7" ht="12.75">
      <c r="A69" s="32" t="s">
        <v>83</v>
      </c>
      <c r="B69" s="338" t="s">
        <v>20</v>
      </c>
      <c r="C69" s="298"/>
      <c r="D69" s="298"/>
      <c r="E69" s="298"/>
      <c r="F69" s="176"/>
      <c r="G69" s="170"/>
    </row>
    <row r="70" spans="1:7" ht="12.75">
      <c r="A70" s="27"/>
      <c r="B70" s="339" t="s">
        <v>84</v>
      </c>
      <c r="C70" s="340"/>
      <c r="D70" s="340"/>
      <c r="E70" s="341"/>
      <c r="F70" s="175"/>
      <c r="G70" s="169">
        <f>SUM(G53,G59,G63,G64,G65)</f>
        <v>281412</v>
      </c>
    </row>
    <row r="71" spans="1:7" ht="13.5" thickBot="1">
      <c r="A71" s="33"/>
      <c r="B71" s="337" t="s">
        <v>85</v>
      </c>
      <c r="C71" s="337"/>
      <c r="D71" s="337"/>
      <c r="E71" s="337"/>
      <c r="F71" s="178"/>
      <c r="G71" s="172">
        <v>70</v>
      </c>
    </row>
    <row r="72" ht="13.5" thickTop="1"/>
  </sheetData>
  <sheetProtection/>
  <mergeCells count="58">
    <mergeCell ref="B63:E63"/>
    <mergeCell ref="B64:E64"/>
    <mergeCell ref="B65:E65"/>
    <mergeCell ref="B66:E66"/>
    <mergeCell ref="B71:E71"/>
    <mergeCell ref="B67:E67"/>
    <mergeCell ref="B68:E68"/>
    <mergeCell ref="B69:E69"/>
    <mergeCell ref="B70:E70"/>
    <mergeCell ref="B62:E62"/>
    <mergeCell ref="B55:E55"/>
    <mergeCell ref="B56:E56"/>
    <mergeCell ref="B57:E57"/>
    <mergeCell ref="B58:E58"/>
    <mergeCell ref="B34:E34"/>
    <mergeCell ref="B59:E59"/>
    <mergeCell ref="B60:E60"/>
    <mergeCell ref="B61:E61"/>
    <mergeCell ref="A52:E52"/>
    <mergeCell ref="B53:E53"/>
    <mergeCell ref="B54:E54"/>
    <mergeCell ref="A50:A51"/>
    <mergeCell ref="B50:E51"/>
    <mergeCell ref="B35:E35"/>
    <mergeCell ref="B36:E36"/>
    <mergeCell ref="B37:E37"/>
    <mergeCell ref="B38:E38"/>
    <mergeCell ref="F50:F51"/>
    <mergeCell ref="G50:G51"/>
    <mergeCell ref="B39:E39"/>
    <mergeCell ref="A45:H45"/>
    <mergeCell ref="A46:H46"/>
    <mergeCell ref="B44:H44"/>
    <mergeCell ref="B26:E26"/>
    <mergeCell ref="B27:E27"/>
    <mergeCell ref="B28:E28"/>
    <mergeCell ref="B29:E29"/>
    <mergeCell ref="B30:E30"/>
    <mergeCell ref="B31:E31"/>
    <mergeCell ref="B32:E32"/>
    <mergeCell ref="B33:E33"/>
    <mergeCell ref="B24:E24"/>
    <mergeCell ref="B25:E25"/>
    <mergeCell ref="B14:E15"/>
    <mergeCell ref="B19:E19"/>
    <mergeCell ref="B20:E20"/>
    <mergeCell ref="B21:E21"/>
    <mergeCell ref="B17:E17"/>
    <mergeCell ref="B18:E18"/>
    <mergeCell ref="A16:E16"/>
    <mergeCell ref="A14:A15"/>
    <mergeCell ref="B22:E22"/>
    <mergeCell ref="B23:E23"/>
    <mergeCell ref="B4:H4"/>
    <mergeCell ref="F14:F15"/>
    <mergeCell ref="G14:G15"/>
    <mergeCell ref="A8:H8"/>
    <mergeCell ref="A9:H9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H53"/>
  <sheetViews>
    <sheetView view="pageBreakPreview" zoomScaleSheetLayoutView="100" zoomScalePageLayoutView="0" workbookViewId="0" topLeftCell="A10">
      <selection activeCell="G31" sqref="G31"/>
    </sheetView>
  </sheetViews>
  <sheetFormatPr defaultColWidth="9.140625" defaultRowHeight="12.75"/>
  <sheetData>
    <row r="4" spans="3:8" ht="12.75">
      <c r="C4" s="291" t="s">
        <v>327</v>
      </c>
      <c r="D4" s="291"/>
      <c r="E4" s="291"/>
      <c r="F4" s="291"/>
      <c r="G4" s="291"/>
      <c r="H4" s="291"/>
    </row>
    <row r="5" spans="6:8" ht="12.75">
      <c r="F5" s="3"/>
      <c r="G5" s="3"/>
      <c r="H5" s="3"/>
    </row>
    <row r="6" spans="6:8" ht="12.75">
      <c r="F6" s="3"/>
      <c r="G6" s="3"/>
      <c r="H6" s="3"/>
    </row>
    <row r="7" ht="12.75">
      <c r="H7" s="1"/>
    </row>
    <row r="8" spans="1:8" ht="12.75">
      <c r="A8" s="296"/>
      <c r="B8" s="296"/>
      <c r="C8" s="296"/>
      <c r="D8" s="296"/>
      <c r="E8" s="296"/>
      <c r="F8" s="296"/>
      <c r="G8" s="296"/>
      <c r="H8" s="296"/>
    </row>
    <row r="9" spans="1:8" ht="12.75">
      <c r="A9" s="296" t="s">
        <v>324</v>
      </c>
      <c r="B9" s="296"/>
      <c r="C9" s="296"/>
      <c r="D9" s="296"/>
      <c r="E9" s="296"/>
      <c r="F9" s="296"/>
      <c r="G9" s="296"/>
      <c r="H9" s="296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2:8" ht="12.75">
      <c r="B11" s="2"/>
      <c r="C11" s="2"/>
      <c r="D11" s="2"/>
      <c r="E11" s="2"/>
      <c r="F11" s="2"/>
      <c r="G11" s="2"/>
      <c r="H11" s="2"/>
    </row>
    <row r="12" spans="3:8" ht="12.75">
      <c r="C12" s="2"/>
      <c r="D12" s="2"/>
      <c r="E12" s="2"/>
      <c r="F12" s="2"/>
      <c r="G12" s="2"/>
      <c r="H12" s="2"/>
    </row>
    <row r="13" spans="7:8" ht="13.5" thickBot="1">
      <c r="G13" s="179" t="s">
        <v>0</v>
      </c>
      <c r="H13" s="179"/>
    </row>
    <row r="14" spans="1:7" ht="13.5" customHeight="1" thickTop="1">
      <c r="A14" s="299" t="s">
        <v>1</v>
      </c>
      <c r="B14" s="304" t="s">
        <v>2</v>
      </c>
      <c r="C14" s="304"/>
      <c r="D14" s="304"/>
      <c r="E14" s="304"/>
      <c r="F14" s="292"/>
      <c r="G14" s="310" t="s">
        <v>328</v>
      </c>
    </row>
    <row r="15" spans="1:7" ht="22.5" customHeight="1">
      <c r="A15" s="300"/>
      <c r="B15" s="305"/>
      <c r="C15" s="305"/>
      <c r="D15" s="305"/>
      <c r="E15" s="305"/>
      <c r="F15" s="293"/>
      <c r="G15" s="311"/>
    </row>
    <row r="16" spans="1:7" ht="12.75">
      <c r="A16" s="297" t="s">
        <v>32</v>
      </c>
      <c r="B16" s="298"/>
      <c r="C16" s="298"/>
      <c r="D16" s="298"/>
      <c r="E16" s="298"/>
      <c r="F16" s="156"/>
      <c r="G16" s="10"/>
    </row>
    <row r="17" spans="1:7" ht="12.75">
      <c r="A17" s="11" t="s">
        <v>33</v>
      </c>
      <c r="B17" s="302" t="s">
        <v>27</v>
      </c>
      <c r="C17" s="302"/>
      <c r="D17" s="302"/>
      <c r="E17" s="302"/>
      <c r="F17" s="157"/>
      <c r="G17" s="153">
        <v>23000</v>
      </c>
    </row>
    <row r="18" spans="1:7" ht="12.75">
      <c r="A18" s="11" t="s">
        <v>34</v>
      </c>
      <c r="B18" s="302" t="s">
        <v>35</v>
      </c>
      <c r="C18" s="302"/>
      <c r="D18" s="302"/>
      <c r="E18" s="302"/>
      <c r="F18" s="157"/>
      <c r="G18" s="153">
        <v>37361</v>
      </c>
    </row>
    <row r="19" spans="1:7" ht="12.75">
      <c r="A19" s="12" t="s">
        <v>36</v>
      </c>
      <c r="B19" s="303" t="s">
        <v>37</v>
      </c>
      <c r="C19" s="303"/>
      <c r="D19" s="303"/>
      <c r="E19" s="303"/>
      <c r="F19" s="158"/>
      <c r="G19" s="163"/>
    </row>
    <row r="20" spans="1:7" ht="12.75">
      <c r="A20" s="12" t="s">
        <v>38</v>
      </c>
      <c r="B20" s="303" t="s">
        <v>39</v>
      </c>
      <c r="C20" s="303"/>
      <c r="D20" s="303"/>
      <c r="E20" s="303"/>
      <c r="F20" s="158"/>
      <c r="G20" s="163">
        <v>23000</v>
      </c>
    </row>
    <row r="21" spans="1:7" ht="12.75">
      <c r="A21" s="12" t="s">
        <v>40</v>
      </c>
      <c r="B21" s="303" t="s">
        <v>41</v>
      </c>
      <c r="C21" s="303"/>
      <c r="D21" s="303"/>
      <c r="E21" s="303"/>
      <c r="F21" s="158"/>
      <c r="G21" s="163">
        <v>14361</v>
      </c>
    </row>
    <row r="22" spans="1:7" ht="12.75">
      <c r="A22" s="13" t="s">
        <v>42</v>
      </c>
      <c r="B22" s="301" t="s">
        <v>43</v>
      </c>
      <c r="C22" s="301"/>
      <c r="D22" s="301"/>
      <c r="E22" s="301"/>
      <c r="F22" s="159"/>
      <c r="G22" s="166">
        <v>0</v>
      </c>
    </row>
    <row r="23" spans="1:7" ht="12.75">
      <c r="A23" s="14" t="s">
        <v>44</v>
      </c>
      <c r="B23" s="302" t="s">
        <v>13</v>
      </c>
      <c r="C23" s="302"/>
      <c r="D23" s="302"/>
      <c r="E23" s="302"/>
      <c r="F23" s="157"/>
      <c r="G23" s="153">
        <v>86768</v>
      </c>
    </row>
    <row r="24" spans="1:7" ht="12.75">
      <c r="A24" s="12" t="s">
        <v>45</v>
      </c>
      <c r="B24" s="303" t="s">
        <v>46</v>
      </c>
      <c r="C24" s="303"/>
      <c r="D24" s="303"/>
      <c r="E24" s="303"/>
      <c r="F24" s="158"/>
      <c r="G24" s="163">
        <v>79141</v>
      </c>
    </row>
    <row r="25" spans="1:7" ht="12.75">
      <c r="A25" s="12" t="s">
        <v>47</v>
      </c>
      <c r="B25" s="303" t="s">
        <v>48</v>
      </c>
      <c r="C25" s="303"/>
      <c r="D25" s="303"/>
      <c r="E25" s="303"/>
      <c r="F25" s="158"/>
      <c r="G25" s="163"/>
    </row>
    <row r="26" spans="1:7" ht="12.75">
      <c r="A26" s="12" t="s">
        <v>49</v>
      </c>
      <c r="B26" s="303" t="s">
        <v>50</v>
      </c>
      <c r="C26" s="308"/>
      <c r="D26" s="308"/>
      <c r="E26" s="308"/>
      <c r="F26" s="158"/>
      <c r="G26" s="164"/>
    </row>
    <row r="27" spans="1:7" ht="12.75">
      <c r="A27" s="12" t="s">
        <v>51</v>
      </c>
      <c r="B27" s="303" t="s">
        <v>52</v>
      </c>
      <c r="C27" s="308"/>
      <c r="D27" s="308"/>
      <c r="E27" s="308"/>
      <c r="F27" s="158"/>
      <c r="G27" s="164">
        <v>7627</v>
      </c>
    </row>
    <row r="28" spans="1:7" ht="12.75">
      <c r="A28" s="12" t="s">
        <v>53</v>
      </c>
      <c r="B28" s="301" t="s">
        <v>54</v>
      </c>
      <c r="C28" s="309"/>
      <c r="D28" s="309"/>
      <c r="E28" s="309"/>
      <c r="F28" s="158"/>
      <c r="G28" s="164">
        <v>0</v>
      </c>
    </row>
    <row r="29" spans="1:7" ht="12.75">
      <c r="A29" s="14" t="s">
        <v>55</v>
      </c>
      <c r="B29" s="302" t="s">
        <v>56</v>
      </c>
      <c r="C29" s="302"/>
      <c r="D29" s="302"/>
      <c r="E29" s="302"/>
      <c r="F29" s="157"/>
      <c r="G29" s="154"/>
    </row>
    <row r="30" spans="1:7" ht="12.75">
      <c r="A30" s="15" t="s">
        <v>57</v>
      </c>
      <c r="B30" s="306" t="s">
        <v>14</v>
      </c>
      <c r="C30" s="306"/>
      <c r="D30" s="306"/>
      <c r="E30" s="306"/>
      <c r="F30" s="159"/>
      <c r="G30" s="165">
        <f>SUM(G31)</f>
        <v>75258</v>
      </c>
    </row>
    <row r="31" spans="1:7" ht="12.75">
      <c r="A31" s="16" t="s">
        <v>58</v>
      </c>
      <c r="B31" s="307" t="s">
        <v>59</v>
      </c>
      <c r="C31" s="307"/>
      <c r="D31" s="307"/>
      <c r="E31" s="307"/>
      <c r="F31" s="160"/>
      <c r="G31" s="167">
        <v>75258</v>
      </c>
    </row>
    <row r="32" spans="1:7" ht="12.75">
      <c r="A32" s="12"/>
      <c r="B32" s="303" t="s">
        <v>60</v>
      </c>
      <c r="C32" s="303"/>
      <c r="D32" s="303"/>
      <c r="E32" s="303"/>
      <c r="F32" s="158"/>
      <c r="G32" s="164">
        <v>3215</v>
      </c>
    </row>
    <row r="33" spans="1:7" ht="12.75">
      <c r="A33" s="12" t="s">
        <v>61</v>
      </c>
      <c r="B33" s="303" t="s">
        <v>62</v>
      </c>
      <c r="C33" s="303"/>
      <c r="D33" s="303"/>
      <c r="E33" s="303"/>
      <c r="F33" s="158"/>
      <c r="G33" s="164">
        <v>0</v>
      </c>
    </row>
    <row r="34" spans="1:7" ht="12.75">
      <c r="A34" s="14" t="s">
        <v>63</v>
      </c>
      <c r="B34" s="325" t="s">
        <v>126</v>
      </c>
      <c r="C34" s="325"/>
      <c r="D34" s="325"/>
      <c r="E34" s="325"/>
      <c r="F34" s="157"/>
      <c r="G34" s="154">
        <v>0</v>
      </c>
    </row>
    <row r="35" spans="1:7" ht="12.75">
      <c r="A35" s="15" t="s">
        <v>65</v>
      </c>
      <c r="B35" s="302" t="s">
        <v>28</v>
      </c>
      <c r="C35" s="302"/>
      <c r="D35" s="302"/>
      <c r="E35" s="302"/>
      <c r="F35" s="157"/>
      <c r="G35" s="154">
        <v>0</v>
      </c>
    </row>
    <row r="36" spans="1:7" ht="12.75">
      <c r="A36" s="14" t="s">
        <v>66</v>
      </c>
      <c r="B36" s="302" t="s">
        <v>30</v>
      </c>
      <c r="C36" s="302"/>
      <c r="D36" s="302"/>
      <c r="E36" s="302"/>
      <c r="F36" s="157"/>
      <c r="G36" s="154">
        <v>0</v>
      </c>
    </row>
    <row r="37" spans="1:7" ht="12.75">
      <c r="A37" s="17" t="s">
        <v>67</v>
      </c>
      <c r="B37" s="313" t="s">
        <v>68</v>
      </c>
      <c r="C37" s="313"/>
      <c r="D37" s="313"/>
      <c r="E37" s="313"/>
      <c r="F37" s="158"/>
      <c r="G37" s="164"/>
    </row>
    <row r="38" spans="1:7" ht="12.75">
      <c r="A38" s="15"/>
      <c r="B38" s="306" t="s">
        <v>69</v>
      </c>
      <c r="C38" s="306"/>
      <c r="D38" s="306"/>
      <c r="E38" s="306"/>
      <c r="F38" s="159"/>
      <c r="G38" s="165">
        <v>57089</v>
      </c>
    </row>
    <row r="39" spans="1:7" ht="13.5" thickBot="1">
      <c r="A39" s="18"/>
      <c r="B39" s="312" t="s">
        <v>70</v>
      </c>
      <c r="C39" s="312"/>
      <c r="D39" s="312"/>
      <c r="E39" s="312"/>
      <c r="F39" s="161"/>
      <c r="G39" s="155">
        <f>SUM(G17,G18,G23,G29,G30,G34,G35,G36,G38)</f>
        <v>279476</v>
      </c>
    </row>
    <row r="40" spans="1:8" ht="13.5" thickTop="1">
      <c r="A40" s="19"/>
      <c r="B40" s="20"/>
      <c r="C40" s="20"/>
      <c r="D40" s="20"/>
      <c r="E40" s="20"/>
      <c r="F40" s="4"/>
      <c r="G40" s="4"/>
      <c r="H40" s="4"/>
    </row>
    <row r="41" spans="1:8" ht="12.75">
      <c r="A41" s="19"/>
      <c r="B41" s="20"/>
      <c r="C41" s="20"/>
      <c r="D41" s="20"/>
      <c r="E41" s="20"/>
      <c r="F41" s="4"/>
      <c r="G41" s="4"/>
      <c r="H41" s="4"/>
    </row>
    <row r="42" spans="1:8" ht="12.75">
      <c r="A42" s="19"/>
      <c r="B42" s="20"/>
      <c r="C42" s="20"/>
      <c r="D42" s="20"/>
      <c r="E42" s="20"/>
      <c r="F42" s="4"/>
      <c r="G42" s="4"/>
      <c r="H42" s="4"/>
    </row>
    <row r="43" spans="1:8" ht="12.75">
      <c r="A43" s="19"/>
      <c r="B43" s="20"/>
      <c r="C43" s="20"/>
      <c r="D43" s="20"/>
      <c r="E43" s="20"/>
      <c r="F43" s="4"/>
      <c r="G43" s="4"/>
      <c r="H43" s="4"/>
    </row>
    <row r="44" spans="1:8" ht="12.75">
      <c r="A44" s="19"/>
      <c r="B44" s="20"/>
      <c r="C44" s="20"/>
      <c r="D44" s="20"/>
      <c r="E44" s="20"/>
      <c r="F44" s="4"/>
      <c r="G44" s="4"/>
      <c r="H44" s="4"/>
    </row>
    <row r="45" spans="1:8" ht="12.75">
      <c r="A45" s="19"/>
      <c r="B45" s="20"/>
      <c r="C45" s="20"/>
      <c r="D45" s="20"/>
      <c r="E45" s="20"/>
      <c r="F45" s="4"/>
      <c r="G45" s="4"/>
      <c r="H45" s="4"/>
    </row>
    <row r="46" spans="1:8" ht="12.75">
      <c r="A46" s="19"/>
      <c r="B46" s="20"/>
      <c r="C46" s="20"/>
      <c r="D46" s="20"/>
      <c r="E46" s="20"/>
      <c r="F46" s="4"/>
      <c r="G46" s="4"/>
      <c r="H46" s="4"/>
    </row>
    <row r="47" spans="1:8" ht="12.75">
      <c r="A47" s="19"/>
      <c r="B47" s="20"/>
      <c r="C47" s="20"/>
      <c r="D47" s="20"/>
      <c r="E47" s="20"/>
      <c r="F47" s="4"/>
      <c r="G47" s="4"/>
      <c r="H47" s="4"/>
    </row>
    <row r="48" spans="1:8" ht="12.75">
      <c r="A48" s="19"/>
      <c r="B48" s="20"/>
      <c r="C48" s="20"/>
      <c r="D48" s="20"/>
      <c r="E48" s="20"/>
      <c r="F48" s="4"/>
      <c r="G48" s="4"/>
      <c r="H48" s="4"/>
    </row>
    <row r="49" spans="1:8" ht="12.75">
      <c r="A49" s="19"/>
      <c r="B49" s="20"/>
      <c r="C49" s="20"/>
      <c r="D49" s="20"/>
      <c r="E49" s="20"/>
      <c r="F49" s="4"/>
      <c r="G49" s="4"/>
      <c r="H49" s="4"/>
    </row>
    <row r="50" spans="1:8" ht="12.75">
      <c r="A50" s="19"/>
      <c r="B50" s="20"/>
      <c r="C50" s="20"/>
      <c r="D50" s="20"/>
      <c r="E50" s="20"/>
      <c r="F50" s="4"/>
      <c r="G50" s="4"/>
      <c r="H50" s="4"/>
    </row>
    <row r="51" spans="1:8" ht="12.75">
      <c r="A51" s="19"/>
      <c r="B51" s="20"/>
      <c r="C51" s="20"/>
      <c r="D51" s="20"/>
      <c r="E51" s="20"/>
      <c r="F51" s="4"/>
      <c r="G51" s="4"/>
      <c r="H51" s="4"/>
    </row>
    <row r="52" spans="1:8" ht="12.75">
      <c r="A52" s="19"/>
      <c r="B52" s="20"/>
      <c r="C52" s="20"/>
      <c r="D52" s="20"/>
      <c r="E52" s="20"/>
      <c r="F52" s="4"/>
      <c r="G52" s="4"/>
      <c r="H52" s="4"/>
    </row>
    <row r="53" spans="1:8" ht="12.75">
      <c r="A53" s="19"/>
      <c r="B53" s="20"/>
      <c r="C53" s="20"/>
      <c r="D53" s="20"/>
      <c r="E53" s="20"/>
      <c r="F53" s="4"/>
      <c r="G53" s="4"/>
      <c r="H53" s="4"/>
    </row>
    <row r="61" ht="24" customHeight="1"/>
  </sheetData>
  <sheetProtection/>
  <mergeCells count="31">
    <mergeCell ref="C4:H4"/>
    <mergeCell ref="A16:E16"/>
    <mergeCell ref="F14:F15"/>
    <mergeCell ref="G14:G15"/>
    <mergeCell ref="B19:E19"/>
    <mergeCell ref="B20:E20"/>
    <mergeCell ref="A8:H8"/>
    <mergeCell ref="A9:H9"/>
    <mergeCell ref="B17:E17"/>
    <mergeCell ref="B18:E18"/>
    <mergeCell ref="A14:A15"/>
    <mergeCell ref="B14:E15"/>
    <mergeCell ref="B31:E31"/>
    <mergeCell ref="B32:E32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3:E33"/>
    <mergeCell ref="B34:E34"/>
    <mergeCell ref="B39:E39"/>
    <mergeCell ref="B35:E35"/>
    <mergeCell ref="B36:E36"/>
    <mergeCell ref="B37:E37"/>
    <mergeCell ref="B38:E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33"/>
  <sheetViews>
    <sheetView view="pageBreakPreview" zoomScaleSheetLayoutView="100" zoomScalePageLayoutView="0" workbookViewId="0" topLeftCell="A1">
      <selection activeCell="G33" sqref="G33"/>
    </sheetView>
  </sheetViews>
  <sheetFormatPr defaultColWidth="9.140625" defaultRowHeight="12.75"/>
  <sheetData>
    <row r="3" ht="12.75">
      <c r="H3" s="3" t="s">
        <v>329</v>
      </c>
    </row>
    <row r="4" ht="12.75">
      <c r="H4" s="3"/>
    </row>
    <row r="5" ht="12.75">
      <c r="H5" s="3"/>
    </row>
    <row r="6" ht="12.75">
      <c r="H6" s="3"/>
    </row>
    <row r="7" spans="1:8" ht="12.75">
      <c r="A7" s="296"/>
      <c r="B7" s="296"/>
      <c r="C7" s="296"/>
      <c r="D7" s="296"/>
      <c r="E7" s="296"/>
      <c r="F7" s="296"/>
      <c r="G7" s="296"/>
      <c r="H7" s="296"/>
    </row>
    <row r="8" spans="1:8" ht="12.75">
      <c r="A8" s="296" t="s">
        <v>330</v>
      </c>
      <c r="B8" s="296"/>
      <c r="C8" s="296"/>
      <c r="D8" s="296"/>
      <c r="E8" s="296"/>
      <c r="F8" s="296"/>
      <c r="G8" s="296"/>
      <c r="H8" s="296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ht="13.5" thickBot="1">
      <c r="G11" t="s">
        <v>0</v>
      </c>
    </row>
    <row r="12" spans="1:7" ht="13.5" customHeight="1" thickTop="1">
      <c r="A12" s="299" t="s">
        <v>1</v>
      </c>
      <c r="B12" s="319" t="s">
        <v>2</v>
      </c>
      <c r="C12" s="320"/>
      <c r="D12" s="320"/>
      <c r="E12" s="321"/>
      <c r="F12" s="292"/>
      <c r="G12" s="310" t="s">
        <v>328</v>
      </c>
    </row>
    <row r="13" spans="1:7" ht="12.75">
      <c r="A13" s="300"/>
      <c r="B13" s="322"/>
      <c r="C13" s="323"/>
      <c r="D13" s="323"/>
      <c r="E13" s="324"/>
      <c r="F13" s="293"/>
      <c r="G13" s="311"/>
    </row>
    <row r="14" spans="1:7" ht="12.75">
      <c r="A14" s="314" t="s">
        <v>71</v>
      </c>
      <c r="B14" s="315"/>
      <c r="C14" s="315"/>
      <c r="D14" s="315"/>
      <c r="E14" s="315"/>
      <c r="F14" s="173"/>
      <c r="G14" s="23"/>
    </row>
    <row r="15" spans="1:7" ht="12.75">
      <c r="A15" s="24"/>
      <c r="B15" s="302" t="s">
        <v>16</v>
      </c>
      <c r="C15" s="302"/>
      <c r="D15" s="302"/>
      <c r="E15" s="302"/>
      <c r="F15" s="174"/>
      <c r="G15" s="168">
        <f>SUM(G16:G20)</f>
        <v>101129</v>
      </c>
    </row>
    <row r="16" spans="1:7" ht="12.75">
      <c r="A16" s="26" t="s">
        <v>33</v>
      </c>
      <c r="B16" s="316" t="s">
        <v>72</v>
      </c>
      <c r="C16" s="317"/>
      <c r="D16" s="317"/>
      <c r="E16" s="318"/>
      <c r="F16" s="174"/>
      <c r="G16" s="168">
        <v>33155</v>
      </c>
    </row>
    <row r="17" spans="1:7" ht="12.75">
      <c r="A17" s="27" t="s">
        <v>34</v>
      </c>
      <c r="B17" s="332" t="s">
        <v>73</v>
      </c>
      <c r="C17" s="333"/>
      <c r="D17" s="333"/>
      <c r="E17" s="334"/>
      <c r="F17" s="175"/>
      <c r="G17" s="169">
        <v>6500</v>
      </c>
    </row>
    <row r="18" spans="1:7" ht="12.75">
      <c r="A18" s="12" t="s">
        <v>44</v>
      </c>
      <c r="B18" s="332" t="s">
        <v>74</v>
      </c>
      <c r="C18" s="333"/>
      <c r="D18" s="333"/>
      <c r="E18" s="334"/>
      <c r="F18" s="175"/>
      <c r="G18" s="169">
        <v>42763</v>
      </c>
    </row>
    <row r="19" spans="1:7" ht="12.75">
      <c r="A19" s="12" t="s">
        <v>55</v>
      </c>
      <c r="B19" s="332" t="s">
        <v>75</v>
      </c>
      <c r="C19" s="333"/>
      <c r="D19" s="333"/>
      <c r="E19" s="334"/>
      <c r="F19" s="175"/>
      <c r="G19" s="169">
        <v>14451</v>
      </c>
    </row>
    <row r="20" spans="1:7" ht="12.75">
      <c r="A20" s="12" t="s">
        <v>57</v>
      </c>
      <c r="B20" s="332" t="s">
        <v>123</v>
      </c>
      <c r="C20" s="335"/>
      <c r="D20" s="335"/>
      <c r="E20" s="336"/>
      <c r="F20" s="175"/>
      <c r="G20" s="169">
        <v>4260</v>
      </c>
    </row>
    <row r="21" spans="1:7" ht="12.75">
      <c r="A21" s="29"/>
      <c r="B21" s="326" t="s">
        <v>17</v>
      </c>
      <c r="C21" s="327"/>
      <c r="D21" s="327"/>
      <c r="E21" s="328"/>
      <c r="F21" s="176"/>
      <c r="G21" s="170">
        <f>SUM(G22:G24)</f>
        <v>15570</v>
      </c>
    </row>
    <row r="22" spans="1:7" ht="12.75">
      <c r="A22" s="26" t="s">
        <v>63</v>
      </c>
      <c r="B22" s="329" t="s">
        <v>76</v>
      </c>
      <c r="C22" s="330"/>
      <c r="D22" s="330"/>
      <c r="E22" s="331"/>
      <c r="F22" s="174"/>
      <c r="G22" s="168">
        <v>3970</v>
      </c>
    </row>
    <row r="23" spans="1:7" ht="12.75">
      <c r="A23" s="27" t="s">
        <v>65</v>
      </c>
      <c r="B23" s="303" t="s">
        <v>77</v>
      </c>
      <c r="C23" s="303"/>
      <c r="D23" s="303"/>
      <c r="E23" s="303"/>
      <c r="F23" s="175"/>
      <c r="G23" s="169">
        <v>1000</v>
      </c>
    </row>
    <row r="24" spans="1:7" ht="12.75">
      <c r="A24" s="27" t="s">
        <v>66</v>
      </c>
      <c r="B24" s="332" t="s">
        <v>78</v>
      </c>
      <c r="C24" s="333"/>
      <c r="D24" s="333"/>
      <c r="E24" s="334"/>
      <c r="F24" s="177"/>
      <c r="G24" s="171">
        <v>10600</v>
      </c>
    </row>
    <row r="25" spans="1:7" ht="12.75">
      <c r="A25" s="29" t="s">
        <v>67</v>
      </c>
      <c r="B25" s="302" t="s">
        <v>163</v>
      </c>
      <c r="C25" s="302"/>
      <c r="D25" s="302"/>
      <c r="E25" s="302"/>
      <c r="F25" s="176"/>
      <c r="G25" s="180">
        <v>122917</v>
      </c>
    </row>
    <row r="26" spans="1:7" ht="12.75">
      <c r="A26" s="29" t="s">
        <v>79</v>
      </c>
      <c r="B26" s="302" t="s">
        <v>18</v>
      </c>
      <c r="C26" s="298"/>
      <c r="D26" s="298"/>
      <c r="E26" s="298"/>
      <c r="F26" s="176"/>
      <c r="G26" s="170">
        <v>2320</v>
      </c>
    </row>
    <row r="27" spans="1:7" ht="12.75">
      <c r="A27" s="29"/>
      <c r="B27" s="302" t="s">
        <v>11</v>
      </c>
      <c r="C27" s="302"/>
      <c r="D27" s="302"/>
      <c r="E27" s="302"/>
      <c r="F27" s="176"/>
      <c r="G27" s="170">
        <v>37540</v>
      </c>
    </row>
    <row r="28" spans="1:7" ht="12.75">
      <c r="A28" s="27" t="s">
        <v>80</v>
      </c>
      <c r="B28" s="313" t="s">
        <v>24</v>
      </c>
      <c r="C28" s="342"/>
      <c r="D28" s="342"/>
      <c r="E28" s="342"/>
      <c r="F28" s="175"/>
      <c r="G28" s="169">
        <v>37540</v>
      </c>
    </row>
    <row r="29" spans="1:7" ht="12.75">
      <c r="A29" s="27" t="s">
        <v>81</v>
      </c>
      <c r="B29" s="332" t="s">
        <v>25</v>
      </c>
      <c r="C29" s="333"/>
      <c r="D29" s="333"/>
      <c r="E29" s="334"/>
      <c r="F29" s="175"/>
      <c r="G29" s="169"/>
    </row>
    <row r="30" spans="1:7" ht="12.75">
      <c r="A30" s="31" t="s">
        <v>82</v>
      </c>
      <c r="B30" s="301" t="s">
        <v>26</v>
      </c>
      <c r="C30" s="301"/>
      <c r="D30" s="301"/>
      <c r="E30" s="301"/>
      <c r="F30" s="177"/>
      <c r="G30" s="171"/>
    </row>
    <row r="31" spans="1:7" ht="12.75">
      <c r="A31" s="32" t="s">
        <v>83</v>
      </c>
      <c r="B31" s="338" t="s">
        <v>20</v>
      </c>
      <c r="C31" s="298"/>
      <c r="D31" s="298"/>
      <c r="E31" s="298"/>
      <c r="F31" s="176"/>
      <c r="G31" s="170"/>
    </row>
    <row r="32" spans="1:7" ht="12.75">
      <c r="A32" s="27"/>
      <c r="B32" s="339" t="s">
        <v>84</v>
      </c>
      <c r="C32" s="340"/>
      <c r="D32" s="340"/>
      <c r="E32" s="341"/>
      <c r="F32" s="175"/>
      <c r="G32" s="181">
        <f>G15+G21+G26+G27+G25</f>
        <v>279476</v>
      </c>
    </row>
    <row r="33" spans="1:7" ht="13.5" thickBot="1">
      <c r="A33" s="33"/>
      <c r="B33" s="337" t="s">
        <v>85</v>
      </c>
      <c r="C33" s="337"/>
      <c r="D33" s="337"/>
      <c r="E33" s="337"/>
      <c r="F33" s="178"/>
      <c r="G33" s="172">
        <v>31</v>
      </c>
    </row>
    <row r="34" ht="13.5" thickTop="1"/>
  </sheetData>
  <sheetProtection/>
  <mergeCells count="26">
    <mergeCell ref="F12:F13"/>
    <mergeCell ref="G12:G13"/>
    <mergeCell ref="B17:E17"/>
    <mergeCell ref="B18:E18"/>
    <mergeCell ref="A14:E14"/>
    <mergeCell ref="B15:E15"/>
    <mergeCell ref="B16:E16"/>
    <mergeCell ref="A12:A13"/>
    <mergeCell ref="B12:E13"/>
    <mergeCell ref="B19:E19"/>
    <mergeCell ref="B20:E20"/>
    <mergeCell ref="B28:E28"/>
    <mergeCell ref="B21:E21"/>
    <mergeCell ref="B22:E22"/>
    <mergeCell ref="B23:E23"/>
    <mergeCell ref="B24:E24"/>
    <mergeCell ref="B33:E33"/>
    <mergeCell ref="A7:H7"/>
    <mergeCell ref="A8:H8"/>
    <mergeCell ref="B29:E29"/>
    <mergeCell ref="B30:E30"/>
    <mergeCell ref="B31:E31"/>
    <mergeCell ref="B32:E32"/>
    <mergeCell ref="B25:E25"/>
    <mergeCell ref="B26:E26"/>
    <mergeCell ref="B27:E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90" zoomScaleSheetLayoutView="90" zoomScalePageLayoutView="0" workbookViewId="0" topLeftCell="A1">
      <selection activeCell="F28" sqref="F28"/>
    </sheetView>
  </sheetViews>
  <sheetFormatPr defaultColWidth="9.140625" defaultRowHeight="12.75"/>
  <cols>
    <col min="6" max="7" width="13.421875" style="0" customWidth="1"/>
    <col min="8" max="8" width="14.7109375" style="0" customWidth="1"/>
  </cols>
  <sheetData>
    <row r="1" ht="12.75">
      <c r="I1" s="1"/>
    </row>
    <row r="2" spans="2:9" ht="12.75">
      <c r="B2" s="291" t="s">
        <v>331</v>
      </c>
      <c r="C2" s="291"/>
      <c r="D2" s="291"/>
      <c r="E2" s="291"/>
      <c r="F2" s="291"/>
      <c r="G2" s="291"/>
      <c r="H2" s="291"/>
      <c r="I2" s="291"/>
    </row>
    <row r="3" ht="12.75">
      <c r="I3" s="1"/>
    </row>
    <row r="4" spans="1:9" ht="12.75">
      <c r="A4" s="296"/>
      <c r="B4" s="296"/>
      <c r="C4" s="296"/>
      <c r="D4" s="296"/>
      <c r="E4" s="296"/>
      <c r="F4" s="296"/>
      <c r="G4" s="296"/>
      <c r="H4" s="296"/>
      <c r="I4" s="296"/>
    </row>
    <row r="5" spans="1:9" ht="12.75">
      <c r="A5" s="296" t="s">
        <v>332</v>
      </c>
      <c r="B5" s="296"/>
      <c r="C5" s="296"/>
      <c r="D5" s="296"/>
      <c r="E5" s="296"/>
      <c r="F5" s="296"/>
      <c r="G5" s="296"/>
      <c r="H5" s="296"/>
      <c r="I5" s="296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2"/>
      <c r="D7" s="2"/>
      <c r="E7" s="2"/>
      <c r="F7" s="2"/>
      <c r="G7" s="2"/>
      <c r="H7" s="2"/>
      <c r="I7" s="2"/>
    </row>
    <row r="8" spans="3:9" ht="12.75">
      <c r="C8" s="2"/>
      <c r="D8" s="2"/>
      <c r="E8" s="2"/>
      <c r="F8" s="2"/>
      <c r="G8" s="2"/>
      <c r="H8" s="2"/>
      <c r="I8" s="2"/>
    </row>
    <row r="9" spans="3:9" ht="12.75">
      <c r="C9" s="2"/>
      <c r="D9" s="2"/>
      <c r="E9" s="2"/>
      <c r="F9" s="2"/>
      <c r="G9" s="2"/>
      <c r="H9" s="179" t="s">
        <v>0</v>
      </c>
      <c r="I9" s="2"/>
    </row>
    <row r="10" ht="13.5" thickBot="1">
      <c r="I10" s="179"/>
    </row>
    <row r="11" spans="1:8" ht="13.5" customHeight="1" thickTop="1">
      <c r="A11" s="343" t="s">
        <v>1</v>
      </c>
      <c r="B11" s="304" t="s">
        <v>2</v>
      </c>
      <c r="C11" s="304"/>
      <c r="D11" s="304"/>
      <c r="E11" s="304"/>
      <c r="F11" s="350" t="s">
        <v>328</v>
      </c>
      <c r="G11" s="351"/>
      <c r="H11" s="352"/>
    </row>
    <row r="12" spans="1:8" ht="22.5" customHeight="1">
      <c r="A12" s="344"/>
      <c r="B12" s="346"/>
      <c r="C12" s="346"/>
      <c r="D12" s="346"/>
      <c r="E12" s="346"/>
      <c r="F12" s="347" t="s">
        <v>164</v>
      </c>
      <c r="G12" s="347" t="s">
        <v>333</v>
      </c>
      <c r="H12" s="349" t="s">
        <v>165</v>
      </c>
    </row>
    <row r="13" spans="1:8" ht="12.75">
      <c r="A13" s="345"/>
      <c r="B13" s="305"/>
      <c r="C13" s="305"/>
      <c r="D13" s="305"/>
      <c r="E13" s="305"/>
      <c r="F13" s="348"/>
      <c r="G13" s="348"/>
      <c r="H13" s="311"/>
    </row>
    <row r="14" spans="1:8" ht="12.75">
      <c r="A14" s="297" t="s">
        <v>32</v>
      </c>
      <c r="B14" s="298"/>
      <c r="C14" s="298"/>
      <c r="D14" s="298"/>
      <c r="E14" s="298"/>
      <c r="F14" s="9"/>
      <c r="G14" s="243"/>
      <c r="H14" s="10"/>
    </row>
    <row r="15" spans="1:8" ht="12.75">
      <c r="A15" s="8" t="s">
        <v>33</v>
      </c>
      <c r="B15" s="302" t="s">
        <v>27</v>
      </c>
      <c r="C15" s="302"/>
      <c r="D15" s="302"/>
      <c r="E15" s="302"/>
      <c r="F15" s="114">
        <v>1205</v>
      </c>
      <c r="G15" s="244">
        <v>700</v>
      </c>
      <c r="H15" s="153">
        <v>0</v>
      </c>
    </row>
    <row r="16" spans="1:8" ht="12.75">
      <c r="A16" s="8" t="s">
        <v>34</v>
      </c>
      <c r="B16" s="302" t="s">
        <v>166</v>
      </c>
      <c r="C16" s="302"/>
      <c r="D16" s="302"/>
      <c r="E16" s="302"/>
      <c r="F16" s="114">
        <v>74963</v>
      </c>
      <c r="G16" s="244">
        <v>28793</v>
      </c>
      <c r="H16" s="153">
        <v>19161</v>
      </c>
    </row>
    <row r="17" spans="1:8" ht="12.75">
      <c r="A17" s="6" t="s">
        <v>44</v>
      </c>
      <c r="B17" s="302" t="s">
        <v>56</v>
      </c>
      <c r="C17" s="302"/>
      <c r="D17" s="302"/>
      <c r="E17" s="302"/>
      <c r="F17" s="114"/>
      <c r="G17" s="244"/>
      <c r="H17" s="154"/>
    </row>
    <row r="18" spans="1:8" ht="12.75">
      <c r="A18" s="47" t="s">
        <v>55</v>
      </c>
      <c r="B18" s="306" t="s">
        <v>14</v>
      </c>
      <c r="C18" s="306"/>
      <c r="D18" s="306"/>
      <c r="E18" s="306"/>
      <c r="F18" s="119"/>
      <c r="G18" s="245"/>
      <c r="H18" s="165"/>
    </row>
    <row r="19" spans="1:8" ht="12.75">
      <c r="A19" s="45" t="s">
        <v>86</v>
      </c>
      <c r="B19" s="307" t="s">
        <v>59</v>
      </c>
      <c r="C19" s="307"/>
      <c r="D19" s="307"/>
      <c r="E19" s="307"/>
      <c r="F19" s="183"/>
      <c r="G19" s="246"/>
      <c r="H19" s="167"/>
    </row>
    <row r="20" spans="1:8" ht="12.75">
      <c r="A20" s="43"/>
      <c r="B20" s="303" t="s">
        <v>60</v>
      </c>
      <c r="C20" s="303"/>
      <c r="D20" s="303"/>
      <c r="E20" s="303"/>
      <c r="F20" s="182"/>
      <c r="G20" s="247"/>
      <c r="H20" s="164"/>
    </row>
    <row r="21" spans="1:8" ht="12.75">
      <c r="A21" s="43" t="s">
        <v>167</v>
      </c>
      <c r="B21" s="303" t="s">
        <v>62</v>
      </c>
      <c r="C21" s="303"/>
      <c r="D21" s="303"/>
      <c r="E21" s="303"/>
      <c r="F21" s="182"/>
      <c r="G21" s="247"/>
      <c r="H21" s="164">
        <v>0</v>
      </c>
    </row>
    <row r="22" spans="1:8" ht="12.75">
      <c r="A22" s="6" t="s">
        <v>57</v>
      </c>
      <c r="B22" s="325" t="s">
        <v>126</v>
      </c>
      <c r="C22" s="325"/>
      <c r="D22" s="325"/>
      <c r="E22" s="325"/>
      <c r="F22" s="114"/>
      <c r="G22" s="244"/>
      <c r="H22" s="154">
        <v>0</v>
      </c>
    </row>
    <row r="23" spans="1:8" ht="12.75">
      <c r="A23" s="47" t="s">
        <v>63</v>
      </c>
      <c r="B23" s="302" t="s">
        <v>28</v>
      </c>
      <c r="C23" s="302"/>
      <c r="D23" s="302"/>
      <c r="E23" s="302"/>
      <c r="F23" s="114"/>
      <c r="G23" s="244"/>
      <c r="H23" s="154">
        <v>0</v>
      </c>
    </row>
    <row r="24" spans="1:8" ht="12.75">
      <c r="A24" s="6" t="s">
        <v>65</v>
      </c>
      <c r="B24" s="302" t="s">
        <v>30</v>
      </c>
      <c r="C24" s="302"/>
      <c r="D24" s="302"/>
      <c r="E24" s="302"/>
      <c r="F24" s="114"/>
      <c r="G24" s="244"/>
      <c r="H24" s="154">
        <v>0</v>
      </c>
    </row>
    <row r="25" spans="1:8" ht="12.75">
      <c r="A25" s="7" t="s">
        <v>66</v>
      </c>
      <c r="B25" s="313" t="s">
        <v>68</v>
      </c>
      <c r="C25" s="313"/>
      <c r="D25" s="313"/>
      <c r="E25" s="313"/>
      <c r="F25" s="182"/>
      <c r="G25" s="247"/>
      <c r="H25" s="164"/>
    </row>
    <row r="26" spans="1:8" ht="12.75">
      <c r="A26" s="47"/>
      <c r="B26" s="306" t="s">
        <v>69</v>
      </c>
      <c r="C26" s="306"/>
      <c r="D26" s="306"/>
      <c r="E26" s="306"/>
      <c r="F26" s="119">
        <v>31</v>
      </c>
      <c r="G26" s="245"/>
      <c r="H26" s="165"/>
    </row>
    <row r="27" spans="1:8" ht="13.5" thickBot="1">
      <c r="A27" s="18"/>
      <c r="B27" s="312" t="s">
        <v>70</v>
      </c>
      <c r="C27" s="312"/>
      <c r="D27" s="312"/>
      <c r="E27" s="312"/>
      <c r="F27" s="120">
        <f>F15+F16+F26</f>
        <v>76199</v>
      </c>
      <c r="G27" s="120">
        <f>G15+G16+G26</f>
        <v>29493</v>
      </c>
      <c r="H27" s="120">
        <f>H15+H16+H26</f>
        <v>19161</v>
      </c>
    </row>
    <row r="28" spans="1:9" ht="13.5" thickTop="1">
      <c r="A28" s="19"/>
      <c r="B28" s="20"/>
      <c r="C28" s="20"/>
      <c r="D28" s="20"/>
      <c r="E28" s="20"/>
      <c r="F28" s="4"/>
      <c r="G28" s="4"/>
      <c r="H28" s="4"/>
      <c r="I28" s="4"/>
    </row>
    <row r="29" spans="1:9" ht="12.75">
      <c r="A29" s="19"/>
      <c r="B29" s="20"/>
      <c r="C29" s="20"/>
      <c r="D29" s="20"/>
      <c r="E29" s="20"/>
      <c r="F29" s="4"/>
      <c r="G29" s="4"/>
      <c r="H29" s="4"/>
      <c r="I29" s="4"/>
    </row>
    <row r="30" spans="1:9" ht="12.75">
      <c r="A30" s="19"/>
      <c r="B30" s="20"/>
      <c r="C30" s="20"/>
      <c r="D30" s="20"/>
      <c r="E30" s="20"/>
      <c r="F30" s="4"/>
      <c r="G30" s="4"/>
      <c r="H30" s="4"/>
      <c r="I30" s="4"/>
    </row>
    <row r="31" spans="1:9" ht="12.75">
      <c r="A31" s="19"/>
      <c r="B31" s="20"/>
      <c r="C31" s="20"/>
      <c r="D31" s="20"/>
      <c r="E31" s="20"/>
      <c r="F31" s="4"/>
      <c r="G31" s="4"/>
      <c r="H31" s="4"/>
      <c r="I31" s="4"/>
    </row>
    <row r="32" spans="1:9" ht="12.75">
      <c r="A32" s="19"/>
      <c r="B32" s="20"/>
      <c r="C32" s="20"/>
      <c r="D32" s="20"/>
      <c r="E32" s="20"/>
      <c r="F32" s="4"/>
      <c r="G32" s="4"/>
      <c r="H32" s="4"/>
      <c r="I32" s="4"/>
    </row>
    <row r="33" spans="1:9" ht="12.75">
      <c r="A33" s="19"/>
      <c r="B33" s="20"/>
      <c r="C33" s="20"/>
      <c r="D33" s="20"/>
      <c r="E33" s="20"/>
      <c r="F33" s="4"/>
      <c r="G33" s="4"/>
      <c r="H33" s="4"/>
      <c r="I33" s="4"/>
    </row>
    <row r="34" spans="1:9" ht="12.75">
      <c r="A34" s="19"/>
      <c r="B34" s="20"/>
      <c r="C34" s="20"/>
      <c r="D34" s="20"/>
      <c r="E34" s="20"/>
      <c r="F34" s="4"/>
      <c r="G34" s="4"/>
      <c r="H34" s="4"/>
      <c r="I34" s="4"/>
    </row>
    <row r="35" spans="1:9" ht="12.75">
      <c r="A35" s="19"/>
      <c r="B35" s="20"/>
      <c r="C35" s="20"/>
      <c r="D35" s="20"/>
      <c r="E35" s="20"/>
      <c r="F35" s="4"/>
      <c r="G35" s="4"/>
      <c r="H35" s="4"/>
      <c r="I35" s="4"/>
    </row>
  </sheetData>
  <sheetProtection/>
  <mergeCells count="23">
    <mergeCell ref="B2:I2"/>
    <mergeCell ref="F11:H11"/>
    <mergeCell ref="B24:E24"/>
    <mergeCell ref="B25:E25"/>
    <mergeCell ref="B17:E17"/>
    <mergeCell ref="B18:E18"/>
    <mergeCell ref="B19:E19"/>
    <mergeCell ref="A14:E14"/>
    <mergeCell ref="B15:E15"/>
    <mergeCell ref="B16:E16"/>
    <mergeCell ref="B26:E26"/>
    <mergeCell ref="B27:E27"/>
    <mergeCell ref="B20:E20"/>
    <mergeCell ref="B21:E21"/>
    <mergeCell ref="B22:E22"/>
    <mergeCell ref="B23:E23"/>
    <mergeCell ref="A4:I4"/>
    <mergeCell ref="A5:I5"/>
    <mergeCell ref="A11:A13"/>
    <mergeCell ref="B11:E13"/>
    <mergeCell ref="F12:F13"/>
    <mergeCell ref="H12:H13"/>
    <mergeCell ref="G12:G13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34"/>
  <sheetViews>
    <sheetView view="pageBreakPreview" zoomScale="90" zoomScaleSheetLayoutView="90" zoomScalePageLayoutView="0" workbookViewId="0" topLeftCell="A1">
      <selection activeCell="D6" sqref="D6"/>
    </sheetView>
  </sheetViews>
  <sheetFormatPr defaultColWidth="9.140625" defaultRowHeight="12.75"/>
  <cols>
    <col min="6" max="7" width="13.8515625" style="0" customWidth="1"/>
    <col min="8" max="8" width="14.7109375" style="0" customWidth="1"/>
  </cols>
  <sheetData>
    <row r="3" ht="12.75">
      <c r="I3" s="3" t="s">
        <v>334</v>
      </c>
    </row>
    <row r="4" ht="12.75">
      <c r="I4" s="3"/>
    </row>
    <row r="5" ht="12.75">
      <c r="I5" s="3"/>
    </row>
    <row r="6" ht="12.75">
      <c r="I6" s="3"/>
    </row>
    <row r="7" spans="1:9" ht="12.75">
      <c r="A7" s="296"/>
      <c r="B7" s="296"/>
      <c r="C7" s="296"/>
      <c r="D7" s="296"/>
      <c r="E7" s="296"/>
      <c r="F7" s="296"/>
      <c r="G7" s="296"/>
      <c r="H7" s="296"/>
      <c r="I7" s="296"/>
    </row>
    <row r="8" spans="1:9" ht="12.75">
      <c r="A8" s="296" t="s">
        <v>335</v>
      </c>
      <c r="B8" s="296"/>
      <c r="C8" s="296"/>
      <c r="D8" s="296"/>
      <c r="E8" s="296"/>
      <c r="F8" s="296"/>
      <c r="G8" s="296"/>
      <c r="H8" s="296"/>
      <c r="I8" s="296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ht="13.5" thickBot="1">
      <c r="H11" t="s">
        <v>0</v>
      </c>
    </row>
    <row r="12" spans="1:8" ht="13.5" customHeight="1" thickTop="1">
      <c r="A12" s="343" t="s">
        <v>1</v>
      </c>
      <c r="B12" s="304" t="s">
        <v>2</v>
      </c>
      <c r="C12" s="304"/>
      <c r="D12" s="304"/>
      <c r="E12" s="304"/>
      <c r="F12" s="350" t="s">
        <v>328</v>
      </c>
      <c r="G12" s="351"/>
      <c r="H12" s="352"/>
    </row>
    <row r="13" spans="1:8" ht="12.75">
      <c r="A13" s="344"/>
      <c r="B13" s="346"/>
      <c r="C13" s="346"/>
      <c r="D13" s="346"/>
      <c r="E13" s="346"/>
      <c r="F13" s="347" t="s">
        <v>164</v>
      </c>
      <c r="G13" s="347" t="s">
        <v>333</v>
      </c>
      <c r="H13" s="349" t="s">
        <v>165</v>
      </c>
    </row>
    <row r="14" spans="1:8" ht="12.75">
      <c r="A14" s="345"/>
      <c r="B14" s="305"/>
      <c r="C14" s="305"/>
      <c r="D14" s="305"/>
      <c r="E14" s="305"/>
      <c r="F14" s="348"/>
      <c r="G14" s="348"/>
      <c r="H14" s="311"/>
    </row>
    <row r="15" spans="1:8" ht="12.75">
      <c r="A15" s="353" t="s">
        <v>71</v>
      </c>
      <c r="B15" s="354"/>
      <c r="C15" s="354"/>
      <c r="D15" s="354"/>
      <c r="E15" s="354"/>
      <c r="F15" s="184"/>
      <c r="G15" s="248"/>
      <c r="H15" s="185"/>
    </row>
    <row r="16" spans="1:8" ht="12.75">
      <c r="A16" s="187"/>
      <c r="B16" s="302" t="s">
        <v>16</v>
      </c>
      <c r="C16" s="302"/>
      <c r="D16" s="302"/>
      <c r="E16" s="302"/>
      <c r="F16" s="25">
        <f>SUM(F17:F19)</f>
        <v>76199</v>
      </c>
      <c r="G16" s="25">
        <f>SUM(G17:G19)</f>
        <v>29493</v>
      </c>
      <c r="H16" s="168">
        <f>SUM(H17:H21)</f>
        <v>19161</v>
      </c>
    </row>
    <row r="17" spans="1:8" ht="12.75">
      <c r="A17" s="53" t="s">
        <v>33</v>
      </c>
      <c r="B17" s="316" t="s">
        <v>72</v>
      </c>
      <c r="C17" s="317"/>
      <c r="D17" s="317"/>
      <c r="E17" s="318"/>
      <c r="F17" s="25">
        <v>42791</v>
      </c>
      <c r="G17" s="249">
        <v>15587</v>
      </c>
      <c r="H17" s="168">
        <v>12148</v>
      </c>
    </row>
    <row r="18" spans="1:8" ht="12.75">
      <c r="A18" s="188" t="s">
        <v>34</v>
      </c>
      <c r="B18" s="332" t="s">
        <v>73</v>
      </c>
      <c r="C18" s="333"/>
      <c r="D18" s="333"/>
      <c r="E18" s="334"/>
      <c r="F18" s="28">
        <v>11440</v>
      </c>
      <c r="G18" s="250">
        <v>4128</v>
      </c>
      <c r="H18" s="169">
        <v>2969</v>
      </c>
    </row>
    <row r="19" spans="1:8" ht="12.75">
      <c r="A19" s="43" t="s">
        <v>44</v>
      </c>
      <c r="B19" s="332" t="s">
        <v>74</v>
      </c>
      <c r="C19" s="333"/>
      <c r="D19" s="333"/>
      <c r="E19" s="334"/>
      <c r="F19" s="28">
        <v>21968</v>
      </c>
      <c r="G19" s="250">
        <v>9778</v>
      </c>
      <c r="H19" s="169">
        <v>4044</v>
      </c>
    </row>
    <row r="20" spans="1:8" ht="12.75">
      <c r="A20" s="43" t="s">
        <v>55</v>
      </c>
      <c r="B20" s="332" t="s">
        <v>75</v>
      </c>
      <c r="C20" s="333"/>
      <c r="D20" s="333"/>
      <c r="E20" s="334"/>
      <c r="F20" s="28"/>
      <c r="G20" s="250"/>
      <c r="H20" s="169"/>
    </row>
    <row r="21" spans="1:8" ht="12.75">
      <c r="A21" s="43" t="s">
        <v>57</v>
      </c>
      <c r="B21" s="332" t="s">
        <v>123</v>
      </c>
      <c r="C21" s="335"/>
      <c r="D21" s="335"/>
      <c r="E21" s="336"/>
      <c r="F21" s="28"/>
      <c r="G21" s="250"/>
      <c r="H21" s="169"/>
    </row>
    <row r="22" spans="1:8" ht="12.75">
      <c r="A22" s="52"/>
      <c r="B22" s="326" t="s">
        <v>17</v>
      </c>
      <c r="C22" s="327"/>
      <c r="D22" s="327"/>
      <c r="E22" s="328"/>
      <c r="F22" s="30"/>
      <c r="G22" s="251"/>
      <c r="H22" s="170"/>
    </row>
    <row r="23" spans="1:8" ht="12.75">
      <c r="A23" s="53" t="s">
        <v>63</v>
      </c>
      <c r="B23" s="329" t="s">
        <v>76</v>
      </c>
      <c r="C23" s="330"/>
      <c r="D23" s="330"/>
      <c r="E23" s="331"/>
      <c r="F23" s="25"/>
      <c r="G23" s="249"/>
      <c r="H23" s="168"/>
    </row>
    <row r="24" spans="1:8" ht="12.75">
      <c r="A24" s="188" t="s">
        <v>65</v>
      </c>
      <c r="B24" s="303" t="s">
        <v>77</v>
      </c>
      <c r="C24" s="303"/>
      <c r="D24" s="303"/>
      <c r="E24" s="303"/>
      <c r="F24" s="28"/>
      <c r="G24" s="250"/>
      <c r="H24" s="169"/>
    </row>
    <row r="25" spans="1:8" ht="12.75">
      <c r="A25" s="188" t="s">
        <v>66</v>
      </c>
      <c r="B25" s="332" t="s">
        <v>78</v>
      </c>
      <c r="C25" s="333"/>
      <c r="D25" s="333"/>
      <c r="E25" s="334"/>
      <c r="F25" s="186"/>
      <c r="G25" s="252"/>
      <c r="H25" s="171"/>
    </row>
    <row r="26" spans="1:8" ht="12.75">
      <c r="A26" s="52" t="s">
        <v>67</v>
      </c>
      <c r="B26" s="302" t="s">
        <v>31</v>
      </c>
      <c r="C26" s="302"/>
      <c r="D26" s="302"/>
      <c r="E26" s="302"/>
      <c r="F26" s="30"/>
      <c r="G26" s="251"/>
      <c r="H26" s="180"/>
    </row>
    <row r="27" spans="1:8" ht="12.75">
      <c r="A27" s="52" t="s">
        <v>79</v>
      </c>
      <c r="B27" s="302" t="s">
        <v>18</v>
      </c>
      <c r="C27" s="298"/>
      <c r="D27" s="298"/>
      <c r="E27" s="298"/>
      <c r="F27" s="30"/>
      <c r="G27" s="251"/>
      <c r="H27" s="170"/>
    </row>
    <row r="28" spans="1:8" ht="12.75">
      <c r="A28" s="52"/>
      <c r="B28" s="302" t="s">
        <v>11</v>
      </c>
      <c r="C28" s="302"/>
      <c r="D28" s="302"/>
      <c r="E28" s="302"/>
      <c r="F28" s="30"/>
      <c r="G28" s="251"/>
      <c r="H28" s="170"/>
    </row>
    <row r="29" spans="1:8" ht="12.75">
      <c r="A29" s="188" t="s">
        <v>80</v>
      </c>
      <c r="B29" s="313" t="s">
        <v>24</v>
      </c>
      <c r="C29" s="342"/>
      <c r="D29" s="342"/>
      <c r="E29" s="342"/>
      <c r="F29" s="28"/>
      <c r="G29" s="250"/>
      <c r="H29" s="169"/>
    </row>
    <row r="30" spans="1:8" ht="12.75">
      <c r="A30" s="188" t="s">
        <v>81</v>
      </c>
      <c r="B30" s="332" t="s">
        <v>25</v>
      </c>
      <c r="C30" s="333"/>
      <c r="D30" s="333"/>
      <c r="E30" s="334"/>
      <c r="F30" s="28"/>
      <c r="G30" s="250"/>
      <c r="H30" s="169"/>
    </row>
    <row r="31" spans="1:8" ht="12.75">
      <c r="A31" s="189" t="s">
        <v>82</v>
      </c>
      <c r="B31" s="301" t="s">
        <v>26</v>
      </c>
      <c r="C31" s="301"/>
      <c r="D31" s="301"/>
      <c r="E31" s="301"/>
      <c r="F31" s="186"/>
      <c r="G31" s="252"/>
      <c r="H31" s="171"/>
    </row>
    <row r="32" spans="1:8" ht="12.75">
      <c r="A32" s="50" t="s">
        <v>83</v>
      </c>
      <c r="B32" s="338" t="s">
        <v>20</v>
      </c>
      <c r="C32" s="298"/>
      <c r="D32" s="298"/>
      <c r="E32" s="298"/>
      <c r="F32" s="30"/>
      <c r="G32" s="251"/>
      <c r="H32" s="170"/>
    </row>
    <row r="33" spans="1:8" ht="12.75">
      <c r="A33" s="189"/>
      <c r="B33" s="339" t="s">
        <v>84</v>
      </c>
      <c r="C33" s="340"/>
      <c r="D33" s="340"/>
      <c r="E33" s="341"/>
      <c r="F33" s="28">
        <f>F16+F22+F26+F27+F28</f>
        <v>76199</v>
      </c>
      <c r="G33" s="250"/>
      <c r="H33" s="181">
        <f>H16+H22+H27+H28+H26</f>
        <v>19161</v>
      </c>
    </row>
    <row r="34" spans="1:8" ht="13.5" thickBot="1">
      <c r="A34" s="33"/>
      <c r="B34" s="337" t="s">
        <v>85</v>
      </c>
      <c r="C34" s="337"/>
      <c r="D34" s="337"/>
      <c r="E34" s="337"/>
      <c r="F34" s="34">
        <v>23</v>
      </c>
      <c r="G34" s="253">
        <v>9</v>
      </c>
      <c r="H34" s="172">
        <v>7</v>
      </c>
    </row>
    <row r="35" ht="13.5" thickTop="1"/>
  </sheetData>
  <sheetProtection/>
  <mergeCells count="28">
    <mergeCell ref="B27:E27"/>
    <mergeCell ref="B28:E28"/>
    <mergeCell ref="B29:E29"/>
    <mergeCell ref="B30:E30"/>
    <mergeCell ref="B31:E31"/>
    <mergeCell ref="B32:E32"/>
    <mergeCell ref="B33:E33"/>
    <mergeCell ref="B34:E34"/>
    <mergeCell ref="B19:E19"/>
    <mergeCell ref="B20:E20"/>
    <mergeCell ref="B21:E21"/>
    <mergeCell ref="B22:E22"/>
    <mergeCell ref="B23:E23"/>
    <mergeCell ref="B24:E24"/>
    <mergeCell ref="B25:E25"/>
    <mergeCell ref="B26:E26"/>
    <mergeCell ref="B16:E16"/>
    <mergeCell ref="B17:E17"/>
    <mergeCell ref="B18:E18"/>
    <mergeCell ref="A12:A14"/>
    <mergeCell ref="B12:E14"/>
    <mergeCell ref="A15:E15"/>
    <mergeCell ref="A7:I7"/>
    <mergeCell ref="A8:I8"/>
    <mergeCell ref="F12:H12"/>
    <mergeCell ref="F13:F14"/>
    <mergeCell ref="H13:H14"/>
    <mergeCell ref="G13:G1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0"/>
  <sheetViews>
    <sheetView view="pageBreakPreview" zoomScaleSheetLayoutView="100" zoomScalePageLayoutView="0" workbookViewId="0" topLeftCell="A28">
      <selection activeCell="G35" sqref="G35"/>
    </sheetView>
  </sheetViews>
  <sheetFormatPr defaultColWidth="9.140625" defaultRowHeight="12.75"/>
  <cols>
    <col min="1" max="1" width="3.7109375" style="0" customWidth="1"/>
    <col min="5" max="5" width="18.00390625" style="0" customWidth="1"/>
    <col min="6" max="7" width="12.8515625" style="0" bestFit="1" customWidth="1"/>
  </cols>
  <sheetData>
    <row r="1" spans="1:9" ht="12.75">
      <c r="A1" s="36"/>
      <c r="B1" s="36"/>
      <c r="C1" s="36"/>
      <c r="D1" s="36"/>
      <c r="E1" s="355" t="s">
        <v>336</v>
      </c>
      <c r="F1" s="355"/>
      <c r="G1" s="355"/>
      <c r="H1" s="355"/>
      <c r="I1" s="38"/>
    </row>
    <row r="2" spans="1:9" ht="12.75">
      <c r="A2" s="36"/>
      <c r="B2" s="36"/>
      <c r="C2" s="36"/>
      <c r="D2" s="36"/>
      <c r="E2" s="37"/>
      <c r="F2" s="37"/>
      <c r="G2" s="37"/>
      <c r="H2" s="37"/>
      <c r="I2" s="38"/>
    </row>
    <row r="3" spans="1:9" ht="12.75">
      <c r="A3" s="36"/>
      <c r="B3" s="36"/>
      <c r="C3" s="36"/>
      <c r="D3" s="36"/>
      <c r="E3" s="37"/>
      <c r="F3" s="37"/>
      <c r="G3" s="37"/>
      <c r="H3" s="37"/>
      <c r="I3" s="38"/>
    </row>
    <row r="4" spans="1:9" ht="12.75">
      <c r="A4" s="36"/>
      <c r="B4" s="36"/>
      <c r="C4" s="36"/>
      <c r="D4" s="36"/>
      <c r="E4" s="36"/>
      <c r="F4" s="36"/>
      <c r="G4" s="36"/>
      <c r="H4" s="39"/>
      <c r="I4" s="1"/>
    </row>
    <row r="5" spans="1:9" ht="12.75">
      <c r="A5" s="356"/>
      <c r="B5" s="356"/>
      <c r="C5" s="356"/>
      <c r="D5" s="356"/>
      <c r="E5" s="356"/>
      <c r="F5" s="356"/>
      <c r="G5" s="356"/>
      <c r="H5" s="356"/>
      <c r="I5" s="41"/>
    </row>
    <row r="6" spans="1:9" ht="16.5" customHeight="1">
      <c r="A6" s="356" t="s">
        <v>337</v>
      </c>
      <c r="B6" s="356"/>
      <c r="C6" s="356"/>
      <c r="D6" s="356"/>
      <c r="E6" s="356"/>
      <c r="F6" s="356"/>
      <c r="G6" s="356"/>
      <c r="H6" s="356"/>
      <c r="I6" s="41"/>
    </row>
    <row r="7" spans="1:9" ht="12.75">
      <c r="A7" s="40"/>
      <c r="B7" s="40"/>
      <c r="C7" s="40"/>
      <c r="D7" s="40"/>
      <c r="E7" s="40" t="s">
        <v>162</v>
      </c>
      <c r="F7" s="40"/>
      <c r="G7" s="40"/>
      <c r="H7" s="40"/>
      <c r="I7" s="41"/>
    </row>
    <row r="8" spans="1:8" ht="12.75">
      <c r="A8" s="36"/>
      <c r="B8" s="40"/>
      <c r="C8" s="40"/>
      <c r="D8" s="40"/>
      <c r="E8" s="40"/>
      <c r="F8" s="40"/>
      <c r="G8" s="40"/>
      <c r="H8" s="40"/>
    </row>
    <row r="9" spans="1:8" ht="12.75">
      <c r="A9" s="36"/>
      <c r="B9" s="36"/>
      <c r="C9" s="40"/>
      <c r="D9" s="40"/>
      <c r="E9" s="40"/>
      <c r="F9" s="40"/>
      <c r="G9" s="40"/>
      <c r="H9" s="40"/>
    </row>
    <row r="10" spans="1:8" ht="13.5" thickBot="1">
      <c r="A10" s="36"/>
      <c r="B10" s="36"/>
      <c r="C10" s="36"/>
      <c r="D10" s="36"/>
      <c r="E10" s="36"/>
      <c r="F10" s="36"/>
      <c r="G10" s="77" t="s">
        <v>0</v>
      </c>
      <c r="H10" s="77"/>
    </row>
    <row r="11" spans="1:7" ht="18" customHeight="1" thickTop="1">
      <c r="A11" s="343" t="s">
        <v>1</v>
      </c>
      <c r="B11" s="320" t="s">
        <v>2</v>
      </c>
      <c r="C11" s="320"/>
      <c r="D11" s="320"/>
      <c r="E11" s="321"/>
      <c r="F11" s="292"/>
      <c r="G11" s="310" t="s">
        <v>328</v>
      </c>
    </row>
    <row r="12" spans="1:7" ht="18" customHeight="1">
      <c r="A12" s="345"/>
      <c r="B12" s="323"/>
      <c r="C12" s="323"/>
      <c r="D12" s="323"/>
      <c r="E12" s="324"/>
      <c r="F12" s="293"/>
      <c r="G12" s="311"/>
    </row>
    <row r="13" spans="1:7" ht="16.5" customHeight="1">
      <c r="A13" s="297" t="s">
        <v>32</v>
      </c>
      <c r="B13" s="298"/>
      <c r="C13" s="298"/>
      <c r="D13" s="298"/>
      <c r="E13" s="298"/>
      <c r="F13" s="156"/>
      <c r="G13" s="10"/>
    </row>
    <row r="14" spans="1:7" s="42" customFormat="1" ht="12.75">
      <c r="A14" s="8" t="s">
        <v>33</v>
      </c>
      <c r="B14" s="302" t="s">
        <v>27</v>
      </c>
      <c r="C14" s="302"/>
      <c r="D14" s="302"/>
      <c r="E14" s="302"/>
      <c r="F14" s="191"/>
      <c r="G14" s="115">
        <v>24905</v>
      </c>
    </row>
    <row r="15" spans="1:7" s="42" customFormat="1" ht="12.75" customHeight="1">
      <c r="A15" s="8" t="s">
        <v>34</v>
      </c>
      <c r="B15" s="302" t="s">
        <v>35</v>
      </c>
      <c r="C15" s="302"/>
      <c r="D15" s="302"/>
      <c r="E15" s="302"/>
      <c r="F15" s="191"/>
      <c r="G15" s="115">
        <v>37361</v>
      </c>
    </row>
    <row r="16" spans="1:7" ht="12.75">
      <c r="A16" s="43" t="s">
        <v>36</v>
      </c>
      <c r="B16" s="357" t="s">
        <v>37</v>
      </c>
      <c r="C16" s="357"/>
      <c r="D16" s="357"/>
      <c r="E16" s="357"/>
      <c r="F16" s="192"/>
      <c r="G16" s="117"/>
    </row>
    <row r="17" spans="1:7" ht="12.75">
      <c r="A17" s="43" t="s">
        <v>38</v>
      </c>
      <c r="B17" s="357" t="s">
        <v>39</v>
      </c>
      <c r="C17" s="357"/>
      <c r="D17" s="357"/>
      <c r="E17" s="357"/>
      <c r="F17" s="192"/>
      <c r="G17" s="117">
        <v>23000</v>
      </c>
    </row>
    <row r="18" spans="1:7" ht="12.75" customHeight="1">
      <c r="A18" s="43" t="s">
        <v>40</v>
      </c>
      <c r="B18" s="357" t="s">
        <v>41</v>
      </c>
      <c r="C18" s="357"/>
      <c r="D18" s="357"/>
      <c r="E18" s="357"/>
      <c r="F18" s="192"/>
      <c r="G18" s="117">
        <v>14361</v>
      </c>
    </row>
    <row r="19" spans="1:7" ht="12.75">
      <c r="A19" s="44" t="s">
        <v>42</v>
      </c>
      <c r="B19" s="358" t="s">
        <v>43</v>
      </c>
      <c r="C19" s="358"/>
      <c r="D19" s="358"/>
      <c r="E19" s="358"/>
      <c r="F19" s="193"/>
      <c r="G19" s="118"/>
    </row>
    <row r="20" spans="1:7" s="42" customFormat="1" ht="12.75">
      <c r="A20" s="6" t="s">
        <v>44</v>
      </c>
      <c r="B20" s="302" t="s">
        <v>13</v>
      </c>
      <c r="C20" s="302"/>
      <c r="D20" s="302"/>
      <c r="E20" s="302"/>
      <c r="F20" s="191"/>
      <c r="G20" s="115">
        <v>86768</v>
      </c>
    </row>
    <row r="21" spans="1:7" ht="12.75">
      <c r="A21" s="43" t="s">
        <v>45</v>
      </c>
      <c r="B21" s="303" t="s">
        <v>46</v>
      </c>
      <c r="C21" s="303"/>
      <c r="D21" s="303"/>
      <c r="E21" s="303"/>
      <c r="F21" s="192"/>
      <c r="G21" s="117">
        <v>79141</v>
      </c>
    </row>
    <row r="22" spans="1:7" ht="12.75">
      <c r="A22" s="43" t="s">
        <v>47</v>
      </c>
      <c r="B22" s="303" t="s">
        <v>48</v>
      </c>
      <c r="C22" s="303"/>
      <c r="D22" s="303"/>
      <c r="E22" s="303"/>
      <c r="F22" s="192"/>
      <c r="G22" s="117"/>
    </row>
    <row r="23" spans="1:7" ht="12.75">
      <c r="A23" s="43" t="s">
        <v>49</v>
      </c>
      <c r="B23" s="303" t="s">
        <v>50</v>
      </c>
      <c r="C23" s="308"/>
      <c r="D23" s="308"/>
      <c r="E23" s="308"/>
      <c r="F23" s="192"/>
      <c r="G23" s="117"/>
    </row>
    <row r="24" spans="1:7" ht="12.75">
      <c r="A24" s="43" t="s">
        <v>51</v>
      </c>
      <c r="B24" s="303" t="s">
        <v>52</v>
      </c>
      <c r="C24" s="308"/>
      <c r="D24" s="308"/>
      <c r="E24" s="308"/>
      <c r="F24" s="192"/>
      <c r="G24" s="117">
        <v>17627</v>
      </c>
    </row>
    <row r="25" spans="1:7" s="42" customFormat="1" ht="12.75">
      <c r="A25" s="6" t="s">
        <v>55</v>
      </c>
      <c r="B25" s="328" t="s">
        <v>14</v>
      </c>
      <c r="C25" s="302"/>
      <c r="D25" s="302"/>
      <c r="E25" s="302"/>
      <c r="F25" s="194"/>
      <c r="G25" s="204">
        <v>75258</v>
      </c>
    </row>
    <row r="26" spans="1:7" ht="12.75">
      <c r="A26" s="45" t="s">
        <v>86</v>
      </c>
      <c r="B26" s="359" t="s">
        <v>59</v>
      </c>
      <c r="C26" s="359"/>
      <c r="D26" s="359"/>
      <c r="E26" s="359"/>
      <c r="F26" s="195"/>
      <c r="G26" s="116">
        <v>75258</v>
      </c>
    </row>
    <row r="27" spans="1:7" ht="12.75">
      <c r="A27" s="43"/>
      <c r="B27" s="303" t="s">
        <v>60</v>
      </c>
      <c r="C27" s="303"/>
      <c r="D27" s="303"/>
      <c r="E27" s="303"/>
      <c r="F27" s="192"/>
      <c r="G27" s="117">
        <v>3215</v>
      </c>
    </row>
    <row r="28" spans="1:7" s="42" customFormat="1" ht="12.75">
      <c r="A28" s="6" t="s">
        <v>57</v>
      </c>
      <c r="B28" s="325" t="s">
        <v>64</v>
      </c>
      <c r="C28" s="325"/>
      <c r="D28" s="325"/>
      <c r="E28" s="325"/>
      <c r="F28" s="191"/>
      <c r="G28" s="115"/>
    </row>
    <row r="29" spans="1:7" ht="12.75">
      <c r="A29" s="45" t="s">
        <v>58</v>
      </c>
      <c r="B29" s="359" t="s">
        <v>59</v>
      </c>
      <c r="C29" s="359"/>
      <c r="D29" s="359"/>
      <c r="E29" s="359"/>
      <c r="F29" s="195"/>
      <c r="G29" s="116"/>
    </row>
    <row r="30" spans="1:7" s="42" customFormat="1" ht="12.75">
      <c r="A30" s="6" t="s">
        <v>63</v>
      </c>
      <c r="B30" s="302" t="s">
        <v>28</v>
      </c>
      <c r="C30" s="302"/>
      <c r="D30" s="302"/>
      <c r="E30" s="302"/>
      <c r="F30" s="191"/>
      <c r="G30" s="115"/>
    </row>
    <row r="31" spans="1:7" s="42" customFormat="1" ht="12.75">
      <c r="A31" s="6" t="s">
        <v>65</v>
      </c>
      <c r="B31" s="328" t="s">
        <v>30</v>
      </c>
      <c r="C31" s="298"/>
      <c r="D31" s="298"/>
      <c r="E31" s="298"/>
      <c r="F31" s="191"/>
      <c r="G31" s="115"/>
    </row>
    <row r="32" spans="1:7" s="46" customFormat="1" ht="12.75">
      <c r="A32" s="7" t="s">
        <v>66</v>
      </c>
      <c r="B32" s="313" t="s">
        <v>10</v>
      </c>
      <c r="C32" s="313"/>
      <c r="D32" s="313"/>
      <c r="E32" s="313"/>
      <c r="F32" s="192"/>
      <c r="G32" s="117">
        <v>57120</v>
      </c>
    </row>
    <row r="33" spans="1:7" s="46" customFormat="1" ht="12.75">
      <c r="A33" s="5" t="s">
        <v>87</v>
      </c>
      <c r="B33" s="361" t="s">
        <v>88</v>
      </c>
      <c r="C33" s="362"/>
      <c r="D33" s="362"/>
      <c r="E33" s="362"/>
      <c r="F33" s="195"/>
      <c r="G33" s="116">
        <v>57120</v>
      </c>
    </row>
    <row r="34" spans="1:7" s="42" customFormat="1" ht="12.75">
      <c r="A34" s="47" t="s">
        <v>89</v>
      </c>
      <c r="B34" s="363" t="s">
        <v>90</v>
      </c>
      <c r="C34" s="363"/>
      <c r="D34" s="363"/>
      <c r="E34" s="363"/>
      <c r="F34" s="196"/>
      <c r="G34" s="82"/>
    </row>
    <row r="35" spans="1:7" ht="12.75" customHeight="1" thickBot="1">
      <c r="A35" s="48"/>
      <c r="B35" s="312" t="s">
        <v>70</v>
      </c>
      <c r="C35" s="312"/>
      <c r="D35" s="312"/>
      <c r="E35" s="312"/>
      <c r="F35" s="197"/>
      <c r="G35" s="190">
        <f>SUM(G14,G15,G20,G25,G28,G30,G31,G32)</f>
        <v>281412</v>
      </c>
    </row>
    <row r="36" spans="1:8" ht="12.75" customHeight="1" thickTop="1">
      <c r="A36" s="19"/>
      <c r="B36" s="20"/>
      <c r="C36" s="20"/>
      <c r="D36" s="20"/>
      <c r="E36" s="20"/>
      <c r="F36" s="4"/>
      <c r="G36" s="4"/>
      <c r="H36" s="4"/>
    </row>
    <row r="37" spans="1:8" ht="12.75" customHeight="1">
      <c r="A37" s="19"/>
      <c r="B37" s="20"/>
      <c r="C37" s="20"/>
      <c r="D37" s="20"/>
      <c r="E37" s="20"/>
      <c r="F37" s="4"/>
      <c r="G37" s="4"/>
      <c r="H37" s="4"/>
    </row>
    <row r="38" spans="1:8" ht="12.75" customHeight="1">
      <c r="A38" s="19"/>
      <c r="B38" s="20"/>
      <c r="C38" s="20"/>
      <c r="D38" s="20"/>
      <c r="E38" s="20"/>
      <c r="F38" s="4"/>
      <c r="G38" s="4"/>
      <c r="H38" s="4"/>
    </row>
    <row r="39" spans="1:8" ht="12.75" customHeight="1">
      <c r="A39" s="19"/>
      <c r="B39" s="20"/>
      <c r="C39" s="20"/>
      <c r="D39" s="20"/>
      <c r="E39" s="20"/>
      <c r="F39" s="4"/>
      <c r="G39" s="4"/>
      <c r="H39" s="4"/>
    </row>
    <row r="40" spans="1:8" ht="12.75" customHeight="1">
      <c r="A40" s="19"/>
      <c r="B40" s="20"/>
      <c r="C40" s="20"/>
      <c r="D40" s="20"/>
      <c r="E40" s="20"/>
      <c r="F40" s="4"/>
      <c r="G40" s="4"/>
      <c r="H40" s="4"/>
    </row>
    <row r="41" spans="1:8" ht="12.75" customHeight="1">
      <c r="A41" s="19"/>
      <c r="B41" s="20"/>
      <c r="C41" s="20"/>
      <c r="D41" s="20"/>
      <c r="E41" s="20"/>
      <c r="F41" s="4"/>
      <c r="G41" s="4"/>
      <c r="H41" s="4"/>
    </row>
    <row r="42" spans="1:8" ht="12.75" customHeight="1">
      <c r="A42" s="19"/>
      <c r="B42" s="20"/>
      <c r="C42" s="20"/>
      <c r="D42" s="20"/>
      <c r="E42" s="20"/>
      <c r="F42" s="4"/>
      <c r="G42" s="4"/>
      <c r="H42" s="4"/>
    </row>
    <row r="43" spans="1:8" ht="12.75" customHeight="1">
      <c r="A43" s="19"/>
      <c r="B43" s="20"/>
      <c r="C43" s="20"/>
      <c r="D43" s="20"/>
      <c r="E43" s="20"/>
      <c r="F43" s="4"/>
      <c r="G43" s="4"/>
      <c r="H43" s="4"/>
    </row>
    <row r="44" spans="1:8" ht="12.75" customHeight="1">
      <c r="A44" s="19"/>
      <c r="B44" s="20"/>
      <c r="C44" s="20"/>
      <c r="D44" s="20"/>
      <c r="E44" s="20"/>
      <c r="F44" s="4"/>
      <c r="G44" s="4"/>
      <c r="H44" s="4"/>
    </row>
    <row r="45" spans="1:8" ht="12.75" customHeight="1">
      <c r="A45" s="19"/>
      <c r="B45" s="20"/>
      <c r="C45" s="20"/>
      <c r="D45" s="20"/>
      <c r="E45" s="20"/>
      <c r="F45" s="4"/>
      <c r="G45" s="4"/>
      <c r="H45" s="4"/>
    </row>
    <row r="46" spans="1:8" ht="12.75" customHeight="1">
      <c r="A46" s="19"/>
      <c r="B46" s="20"/>
      <c r="C46" s="20"/>
      <c r="D46" s="20"/>
      <c r="E46" s="20"/>
      <c r="F46" s="4"/>
      <c r="G46" s="4"/>
      <c r="H46" s="4"/>
    </row>
    <row r="47" spans="1:8" ht="12.75" customHeight="1">
      <c r="A47" s="19"/>
      <c r="B47" s="20"/>
      <c r="C47" s="20"/>
      <c r="D47" s="20"/>
      <c r="E47" s="20"/>
      <c r="F47" s="4"/>
      <c r="G47" s="4"/>
      <c r="H47" s="4"/>
    </row>
    <row r="48" spans="1:8" ht="12.75" customHeight="1">
      <c r="A48" s="19"/>
      <c r="B48" s="20"/>
      <c r="C48" s="20"/>
      <c r="D48" s="20"/>
      <c r="E48" s="20"/>
      <c r="F48" s="4"/>
      <c r="G48" s="4"/>
      <c r="H48" s="4"/>
    </row>
    <row r="49" spans="1:8" ht="12.75" customHeight="1">
      <c r="A49" s="19"/>
      <c r="B49" s="20"/>
      <c r="C49" s="20"/>
      <c r="D49" s="20"/>
      <c r="E49" s="20"/>
      <c r="F49" s="4"/>
      <c r="G49" s="4"/>
      <c r="H49" s="4"/>
    </row>
    <row r="50" spans="8:9" ht="12.75">
      <c r="H50" s="4"/>
      <c r="I50" s="4"/>
    </row>
    <row r="51" spans="8:9" ht="12.75">
      <c r="H51" s="4"/>
      <c r="I51" s="4"/>
    </row>
    <row r="52" ht="12.75">
      <c r="H52" s="4"/>
    </row>
    <row r="64" ht="21" customHeight="1"/>
    <row r="70" ht="12.75" customHeight="1"/>
    <row r="110" spans="1:9" ht="12.75">
      <c r="A110" s="360"/>
      <c r="B110" s="360"/>
      <c r="C110" s="360"/>
      <c r="D110" s="360"/>
      <c r="E110" s="360"/>
      <c r="F110" s="360"/>
      <c r="G110" s="360"/>
      <c r="H110" s="360"/>
      <c r="I110" s="56"/>
    </row>
  </sheetData>
  <sheetProtection/>
  <mergeCells count="31">
    <mergeCell ref="B28:E28"/>
    <mergeCell ref="B29:E29"/>
    <mergeCell ref="B30:E30"/>
    <mergeCell ref="B31:E31"/>
    <mergeCell ref="A110:H110"/>
    <mergeCell ref="B32:E32"/>
    <mergeCell ref="B33:E33"/>
    <mergeCell ref="B34:E34"/>
    <mergeCell ref="B35:E35"/>
    <mergeCell ref="B20:E20"/>
    <mergeCell ref="B21:E21"/>
    <mergeCell ref="B22:E22"/>
    <mergeCell ref="B23:E23"/>
    <mergeCell ref="B24:E24"/>
    <mergeCell ref="B25:E25"/>
    <mergeCell ref="B26:E26"/>
    <mergeCell ref="B27:E27"/>
    <mergeCell ref="B17:E17"/>
    <mergeCell ref="B18:E18"/>
    <mergeCell ref="B19:E19"/>
    <mergeCell ref="A13:E13"/>
    <mergeCell ref="B14:E14"/>
    <mergeCell ref="B15:E15"/>
    <mergeCell ref="E1:H1"/>
    <mergeCell ref="A5:H5"/>
    <mergeCell ref="A6:H6"/>
    <mergeCell ref="B16:E16"/>
    <mergeCell ref="A11:A12"/>
    <mergeCell ref="B11:E12"/>
    <mergeCell ref="F11:F12"/>
    <mergeCell ref="G11:G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SheetLayoutView="100" zoomScalePageLayoutView="0" workbookViewId="0" topLeftCell="A1">
      <selection activeCell="G27" sqref="G27"/>
    </sheetView>
  </sheetViews>
  <sheetFormatPr defaultColWidth="9.140625" defaultRowHeight="12.75"/>
  <cols>
    <col min="6" max="6" width="9.421875" style="0" bestFit="1" customWidth="1"/>
    <col min="7" max="7" width="10.421875" style="0" bestFit="1" customWidth="1"/>
  </cols>
  <sheetData>
    <row r="1" spans="1:9" ht="12.75">
      <c r="A1" s="360"/>
      <c r="B1" s="360"/>
      <c r="C1" s="360"/>
      <c r="D1" s="360"/>
      <c r="E1" s="360"/>
      <c r="F1" s="360"/>
      <c r="G1" s="360"/>
      <c r="H1" s="360"/>
      <c r="I1" s="360"/>
    </row>
    <row r="4" spans="4:11" ht="12.75">
      <c r="D4" s="355" t="s">
        <v>338</v>
      </c>
      <c r="E4" s="355"/>
      <c r="F4" s="355"/>
      <c r="G4" s="355"/>
      <c r="H4" s="355"/>
      <c r="I4" s="355"/>
      <c r="J4" s="151"/>
      <c r="K4" s="151"/>
    </row>
    <row r="5" spans="6:8" ht="12.75">
      <c r="F5" s="3"/>
      <c r="H5" s="3"/>
    </row>
    <row r="7" spans="1:8" ht="12.75">
      <c r="A7" s="356"/>
      <c r="B7" s="356"/>
      <c r="C7" s="356"/>
      <c r="D7" s="356"/>
      <c r="E7" s="356"/>
      <c r="F7" s="356"/>
      <c r="G7" s="356"/>
      <c r="H7" s="356"/>
    </row>
    <row r="8" spans="1:8" ht="12.75">
      <c r="A8" s="356" t="s">
        <v>339</v>
      </c>
      <c r="B8" s="356"/>
      <c r="C8" s="356"/>
      <c r="D8" s="356"/>
      <c r="E8" s="356"/>
      <c r="F8" s="356"/>
      <c r="G8" s="356"/>
      <c r="H8" s="356"/>
    </row>
    <row r="9" spans="1:8" ht="12.75">
      <c r="A9" s="40"/>
      <c r="B9" s="40"/>
      <c r="C9" s="40"/>
      <c r="D9" s="40" t="s">
        <v>162</v>
      </c>
      <c r="E9" s="40"/>
      <c r="F9" s="40"/>
      <c r="G9" s="40"/>
      <c r="H9" s="40"/>
    </row>
    <row r="10" spans="1:8" ht="12.75">
      <c r="A10" s="40"/>
      <c r="B10" s="40"/>
      <c r="C10" s="40"/>
      <c r="D10" s="40"/>
      <c r="E10" s="40"/>
      <c r="F10" s="40"/>
      <c r="G10" s="40"/>
      <c r="H10" s="40"/>
    </row>
    <row r="11" spans="1:8" ht="12.75">
      <c r="A11" s="40"/>
      <c r="B11" s="40"/>
      <c r="C11" s="40"/>
      <c r="D11" s="40"/>
      <c r="E11" s="40"/>
      <c r="F11" s="40"/>
      <c r="G11" s="40"/>
      <c r="H11" s="40"/>
    </row>
    <row r="12" ht="13.5" thickBot="1">
      <c r="G12" s="21" t="s">
        <v>0</v>
      </c>
    </row>
    <row r="13" spans="1:7" ht="13.5" customHeight="1" thickTop="1">
      <c r="A13" s="343" t="s">
        <v>1</v>
      </c>
      <c r="B13" s="320" t="s">
        <v>2</v>
      </c>
      <c r="C13" s="320"/>
      <c r="D13" s="320"/>
      <c r="E13" s="321"/>
      <c r="F13" s="292"/>
      <c r="G13" s="373" t="s">
        <v>328</v>
      </c>
    </row>
    <row r="14" spans="1:7" ht="12.75">
      <c r="A14" s="345"/>
      <c r="B14" s="323"/>
      <c r="C14" s="323"/>
      <c r="D14" s="323"/>
      <c r="E14" s="324"/>
      <c r="F14" s="293"/>
      <c r="G14" s="348"/>
    </row>
    <row r="15" spans="1:7" ht="12.75">
      <c r="A15" s="49"/>
      <c r="B15" s="370" t="s">
        <v>71</v>
      </c>
      <c r="C15" s="371"/>
      <c r="D15" s="371"/>
      <c r="E15" s="372"/>
      <c r="F15" s="173"/>
      <c r="G15" s="22"/>
    </row>
    <row r="16" spans="1:7" ht="12.75">
      <c r="A16" s="50" t="s">
        <v>33</v>
      </c>
      <c r="B16" s="367" t="s">
        <v>72</v>
      </c>
      <c r="C16" s="368"/>
      <c r="D16" s="368"/>
      <c r="E16" s="369"/>
      <c r="F16" s="198"/>
      <c r="G16" s="126">
        <v>103681</v>
      </c>
    </row>
    <row r="17" spans="1:7" ht="12.75">
      <c r="A17" s="50" t="s">
        <v>34</v>
      </c>
      <c r="B17" s="367" t="s">
        <v>73</v>
      </c>
      <c r="C17" s="368"/>
      <c r="D17" s="368"/>
      <c r="E17" s="369"/>
      <c r="F17" s="199"/>
      <c r="G17" s="127">
        <v>25037</v>
      </c>
    </row>
    <row r="18" spans="1:7" ht="12.75">
      <c r="A18" s="51" t="s">
        <v>44</v>
      </c>
      <c r="B18" s="367" t="s">
        <v>74</v>
      </c>
      <c r="C18" s="368"/>
      <c r="D18" s="368"/>
      <c r="E18" s="369"/>
      <c r="F18" s="199"/>
      <c r="G18" s="127">
        <v>78553</v>
      </c>
    </row>
    <row r="19" spans="1:7" ht="12.75">
      <c r="A19" s="51" t="s">
        <v>55</v>
      </c>
      <c r="B19" s="367" t="s">
        <v>75</v>
      </c>
      <c r="C19" s="368"/>
      <c r="D19" s="368"/>
      <c r="E19" s="369"/>
      <c r="F19" s="199"/>
      <c r="G19" s="127">
        <v>14451</v>
      </c>
    </row>
    <row r="20" spans="1:7" ht="12.75">
      <c r="A20" s="45" t="s">
        <v>57</v>
      </c>
      <c r="B20" s="316" t="s">
        <v>123</v>
      </c>
      <c r="C20" s="330"/>
      <c r="D20" s="330"/>
      <c r="E20" s="331"/>
      <c r="F20" s="200"/>
      <c r="G20" s="128">
        <v>4260</v>
      </c>
    </row>
    <row r="21" spans="1:7" ht="12.75">
      <c r="A21" s="52" t="s">
        <v>63</v>
      </c>
      <c r="B21" s="302" t="s">
        <v>31</v>
      </c>
      <c r="C21" s="302"/>
      <c r="D21" s="302"/>
      <c r="E21" s="302"/>
      <c r="F21" s="201"/>
      <c r="G21" s="129"/>
    </row>
    <row r="22" spans="1:7" ht="12.75">
      <c r="A22" s="50" t="s">
        <v>65</v>
      </c>
      <c r="B22" s="328" t="s">
        <v>18</v>
      </c>
      <c r="C22" s="298"/>
      <c r="D22" s="298"/>
      <c r="E22" s="298"/>
      <c r="F22" s="201"/>
      <c r="G22" s="129">
        <v>2320</v>
      </c>
    </row>
    <row r="23" spans="1:7" ht="12.75">
      <c r="A23" s="50" t="s">
        <v>66</v>
      </c>
      <c r="B23" s="302" t="s">
        <v>24</v>
      </c>
      <c r="C23" s="298"/>
      <c r="D23" s="298"/>
      <c r="E23" s="298"/>
      <c r="F23" s="201"/>
      <c r="G23" s="129">
        <v>37540</v>
      </c>
    </row>
    <row r="24" spans="1:7" ht="12.75">
      <c r="A24" s="50" t="s">
        <v>67</v>
      </c>
      <c r="B24" s="367" t="s">
        <v>25</v>
      </c>
      <c r="C24" s="368"/>
      <c r="D24" s="368"/>
      <c r="E24" s="369"/>
      <c r="F24" s="199"/>
      <c r="G24" s="127"/>
    </row>
    <row r="25" spans="1:7" ht="12.75">
      <c r="A25" s="53" t="s">
        <v>79</v>
      </c>
      <c r="B25" s="338" t="s">
        <v>26</v>
      </c>
      <c r="C25" s="338"/>
      <c r="D25" s="338"/>
      <c r="E25" s="338"/>
      <c r="F25" s="198"/>
      <c r="G25" s="126"/>
    </row>
    <row r="26" spans="1:7" ht="12.75">
      <c r="A26" s="53" t="s">
        <v>80</v>
      </c>
      <c r="B26" s="307" t="s">
        <v>20</v>
      </c>
      <c r="C26" s="342"/>
      <c r="D26" s="342"/>
      <c r="E26" s="342"/>
      <c r="F26" s="202"/>
      <c r="G26" s="130"/>
    </row>
    <row r="27" spans="1:7" ht="13.5" thickBot="1">
      <c r="A27" s="54"/>
      <c r="B27" s="364" t="s">
        <v>84</v>
      </c>
      <c r="C27" s="365"/>
      <c r="D27" s="365"/>
      <c r="E27" s="366"/>
      <c r="F27" s="203"/>
      <c r="G27" s="131">
        <f>G16+G17+G18+G19+G20+G22+G23</f>
        <v>265842</v>
      </c>
    </row>
    <row r="28" ht="13.5" thickTop="1"/>
  </sheetData>
  <sheetProtection/>
  <mergeCells count="21">
    <mergeCell ref="B19:E19"/>
    <mergeCell ref="B20:E20"/>
    <mergeCell ref="D4:I4"/>
    <mergeCell ref="A1:I1"/>
    <mergeCell ref="A13:A14"/>
    <mergeCell ref="B13:E14"/>
    <mergeCell ref="F13:F14"/>
    <mergeCell ref="G13:G14"/>
    <mergeCell ref="A7:H7"/>
    <mergeCell ref="A8:H8"/>
    <mergeCell ref="B15:E15"/>
    <mergeCell ref="B16:E16"/>
    <mergeCell ref="B17:E17"/>
    <mergeCell ref="B18:E18"/>
    <mergeCell ref="B21:E21"/>
    <mergeCell ref="B22:E22"/>
    <mergeCell ref="B27:E27"/>
    <mergeCell ref="B23:E23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56"/>
  <sheetViews>
    <sheetView view="pageBreakPreview" zoomScaleSheetLayoutView="100" zoomScalePageLayoutView="0" workbookViewId="0" topLeftCell="A1">
      <selection activeCell="G15" sqref="G15"/>
    </sheetView>
  </sheetViews>
  <sheetFormatPr defaultColWidth="9.140625" defaultRowHeight="12.75"/>
  <cols>
    <col min="1" max="1" width="3.7109375" style="0" customWidth="1"/>
    <col min="2" max="2" width="9.00390625" style="0" customWidth="1"/>
    <col min="4" max="4" width="12.8515625" style="0" customWidth="1"/>
    <col min="5" max="5" width="16.28125" style="0" customWidth="1"/>
    <col min="6" max="8" width="10.7109375" style="0" customWidth="1"/>
  </cols>
  <sheetData>
    <row r="1" ht="12.75" customHeight="1"/>
    <row r="2" spans="1:10" ht="12.75">
      <c r="A2" s="57"/>
      <c r="B2" s="57"/>
      <c r="C2" s="57"/>
      <c r="D2" s="355" t="s">
        <v>340</v>
      </c>
      <c r="E2" s="355"/>
      <c r="F2" s="355"/>
      <c r="G2" s="355"/>
      <c r="H2" s="355"/>
      <c r="I2" s="151"/>
      <c r="J2" s="151"/>
    </row>
    <row r="3" spans="1:8" ht="12.75">
      <c r="A3" s="57"/>
      <c r="B3" s="57"/>
      <c r="C3" s="57"/>
      <c r="D3" s="57"/>
      <c r="E3" s="58"/>
      <c r="F3" s="58"/>
      <c r="G3" s="58"/>
      <c r="H3" s="58"/>
    </row>
    <row r="4" spans="1:8" ht="12.75">
      <c r="A4" s="57"/>
      <c r="B4" s="57"/>
      <c r="C4" s="57"/>
      <c r="D4" s="57"/>
      <c r="E4" s="57"/>
      <c r="F4" s="57"/>
      <c r="G4" s="57"/>
      <c r="H4" s="57"/>
    </row>
    <row r="5" spans="1:8" ht="12.75">
      <c r="A5" s="57"/>
      <c r="B5" s="57"/>
      <c r="C5" s="57"/>
      <c r="D5" s="57"/>
      <c r="E5" s="57"/>
      <c r="F5" s="57"/>
      <c r="G5" s="57"/>
      <c r="H5" s="57"/>
    </row>
    <row r="6" spans="1:9" ht="12.75" customHeight="1">
      <c r="A6" s="378"/>
      <c r="B6" s="378"/>
      <c r="C6" s="378"/>
      <c r="D6" s="378"/>
      <c r="E6" s="378"/>
      <c r="F6" s="378"/>
      <c r="G6" s="378"/>
      <c r="H6" s="378"/>
      <c r="I6" s="41"/>
    </row>
    <row r="7" spans="1:8" ht="16.5" customHeight="1">
      <c r="A7" s="378" t="s">
        <v>341</v>
      </c>
      <c r="B7" s="378"/>
      <c r="C7" s="378"/>
      <c r="D7" s="378"/>
      <c r="E7" s="378"/>
      <c r="F7" s="378"/>
      <c r="G7" s="378"/>
      <c r="H7" s="378"/>
    </row>
    <row r="8" spans="1:8" ht="12.75">
      <c r="A8" s="57"/>
      <c r="B8" s="57"/>
      <c r="C8" s="57"/>
      <c r="D8" s="57"/>
      <c r="E8" s="223" t="s">
        <v>162</v>
      </c>
      <c r="F8" s="57"/>
      <c r="G8" s="57"/>
      <c r="H8" s="57"/>
    </row>
    <row r="9" spans="1:8" ht="12.75">
      <c r="A9" s="57"/>
      <c r="B9" s="57"/>
      <c r="C9" s="57"/>
      <c r="D9" s="57"/>
      <c r="E9" s="57"/>
      <c r="F9" s="57"/>
      <c r="G9" s="57"/>
      <c r="H9" s="57"/>
    </row>
    <row r="10" spans="1:8" ht="12.75">
      <c r="A10" s="57"/>
      <c r="B10" s="57"/>
      <c r="C10" s="57"/>
      <c r="D10" s="57"/>
      <c r="E10" s="57"/>
      <c r="F10" s="57"/>
      <c r="G10" s="57"/>
      <c r="H10" s="57"/>
    </row>
    <row r="11" spans="1:8" ht="13.5" thickBot="1">
      <c r="A11" s="57"/>
      <c r="B11" s="57"/>
      <c r="C11" s="57"/>
      <c r="D11" s="57"/>
      <c r="E11" s="57"/>
      <c r="F11" s="57"/>
      <c r="G11" s="210" t="s">
        <v>0</v>
      </c>
      <c r="H11" s="179"/>
    </row>
    <row r="12" spans="1:8" ht="16.5" customHeight="1" thickTop="1">
      <c r="A12" s="343" t="s">
        <v>1</v>
      </c>
      <c r="B12" s="320" t="s">
        <v>2</v>
      </c>
      <c r="C12" s="320"/>
      <c r="D12" s="320"/>
      <c r="E12" s="321"/>
      <c r="F12" s="292"/>
      <c r="G12" s="310" t="s">
        <v>328</v>
      </c>
      <c r="H12" s="212"/>
    </row>
    <row r="13" spans="1:7" ht="15.75" customHeight="1">
      <c r="A13" s="345"/>
      <c r="B13" s="323"/>
      <c r="C13" s="323"/>
      <c r="D13" s="323"/>
      <c r="E13" s="324"/>
      <c r="F13" s="293"/>
      <c r="G13" s="311"/>
    </row>
    <row r="14" spans="1:7" ht="12.75">
      <c r="A14" s="59"/>
      <c r="B14" s="371" t="s">
        <v>32</v>
      </c>
      <c r="C14" s="371"/>
      <c r="D14" s="371"/>
      <c r="E14" s="372"/>
      <c r="F14" s="205"/>
      <c r="G14" s="211"/>
    </row>
    <row r="15" spans="1:7" ht="12.75">
      <c r="A15" s="60" t="s">
        <v>33</v>
      </c>
      <c r="B15" s="376" t="s">
        <v>91</v>
      </c>
      <c r="C15" s="376"/>
      <c r="D15" s="376"/>
      <c r="E15" s="377"/>
      <c r="F15" s="206"/>
      <c r="G15" s="121"/>
    </row>
    <row r="16" spans="1:7" ht="12.75">
      <c r="A16" s="61" t="s">
        <v>34</v>
      </c>
      <c r="B16" s="333" t="s">
        <v>92</v>
      </c>
      <c r="C16" s="333"/>
      <c r="D16" s="333"/>
      <c r="E16" s="334"/>
      <c r="F16" s="207"/>
      <c r="G16" s="122">
        <v>0</v>
      </c>
    </row>
    <row r="17" spans="1:7" ht="12.75">
      <c r="A17" s="61" t="s">
        <v>44</v>
      </c>
      <c r="B17" s="333" t="s">
        <v>93</v>
      </c>
      <c r="C17" s="333"/>
      <c r="D17" s="333"/>
      <c r="E17" s="334"/>
      <c r="F17" s="207"/>
      <c r="G17" s="122"/>
    </row>
    <row r="18" spans="1:7" ht="12.75">
      <c r="A18" s="62"/>
      <c r="B18" s="371" t="s">
        <v>94</v>
      </c>
      <c r="C18" s="371"/>
      <c r="D18" s="371"/>
      <c r="E18" s="372"/>
      <c r="F18" s="208"/>
      <c r="G18" s="133">
        <f>SUM(G15:G17)</f>
        <v>0</v>
      </c>
    </row>
    <row r="19" spans="1:7" ht="12.75">
      <c r="A19" s="61" t="s">
        <v>55</v>
      </c>
      <c r="B19" s="333" t="s">
        <v>95</v>
      </c>
      <c r="C19" s="333"/>
      <c r="D19" s="333"/>
      <c r="E19" s="334"/>
      <c r="F19" s="206"/>
      <c r="G19" s="121"/>
    </row>
    <row r="20" spans="1:7" ht="12.75">
      <c r="A20" s="61" t="s">
        <v>57</v>
      </c>
      <c r="B20" s="334" t="s">
        <v>96</v>
      </c>
      <c r="C20" s="303"/>
      <c r="D20" s="303"/>
      <c r="E20" s="303"/>
      <c r="F20" s="207"/>
      <c r="G20" s="122"/>
    </row>
    <row r="21" spans="1:7" ht="12.75">
      <c r="A21" s="61" t="s">
        <v>63</v>
      </c>
      <c r="B21" s="334" t="s">
        <v>97</v>
      </c>
      <c r="C21" s="303"/>
      <c r="D21" s="303"/>
      <c r="E21" s="303"/>
      <c r="F21" s="207"/>
      <c r="G21" s="122"/>
    </row>
    <row r="22" spans="1:7" ht="12.75">
      <c r="A22" s="61" t="s">
        <v>65</v>
      </c>
      <c r="B22" s="333" t="s">
        <v>98</v>
      </c>
      <c r="C22" s="333"/>
      <c r="D22" s="333"/>
      <c r="E22" s="334"/>
      <c r="F22" s="207"/>
      <c r="G22" s="122"/>
    </row>
    <row r="23" spans="1:7" ht="12.75">
      <c r="A23" s="61" t="s">
        <v>66</v>
      </c>
      <c r="B23" s="333" t="s">
        <v>99</v>
      </c>
      <c r="C23" s="333"/>
      <c r="D23" s="333"/>
      <c r="E23" s="334"/>
      <c r="F23" s="207"/>
      <c r="G23" s="122"/>
    </row>
    <row r="24" spans="1:7" ht="12.75">
      <c r="A24" s="61"/>
      <c r="B24" s="334" t="s">
        <v>100</v>
      </c>
      <c r="C24" s="303"/>
      <c r="D24" s="303"/>
      <c r="E24" s="303"/>
      <c r="F24" s="207"/>
      <c r="G24" s="122"/>
    </row>
    <row r="25" spans="1:7" ht="12.75">
      <c r="A25" s="61" t="s">
        <v>67</v>
      </c>
      <c r="B25" s="333" t="s">
        <v>14</v>
      </c>
      <c r="C25" s="333"/>
      <c r="D25" s="333"/>
      <c r="E25" s="334"/>
      <c r="F25" s="207"/>
      <c r="G25" s="122">
        <v>0</v>
      </c>
    </row>
    <row r="26" spans="1:7" ht="12.75">
      <c r="A26" s="61" t="s">
        <v>79</v>
      </c>
      <c r="B26" s="333" t="s">
        <v>101</v>
      </c>
      <c r="C26" s="333"/>
      <c r="D26" s="333"/>
      <c r="E26" s="334"/>
      <c r="F26" s="207"/>
      <c r="G26" s="122"/>
    </row>
    <row r="27" spans="1:7" ht="12.75">
      <c r="A27" s="61" t="s">
        <v>80</v>
      </c>
      <c r="B27" s="63" t="s">
        <v>102</v>
      </c>
      <c r="C27" s="35"/>
      <c r="D27" s="35"/>
      <c r="E27" s="35"/>
      <c r="F27" s="124"/>
      <c r="G27" s="123">
        <v>0</v>
      </c>
    </row>
    <row r="28" spans="1:7" ht="13.5" thickBot="1">
      <c r="A28" s="64"/>
      <c r="B28" s="374" t="s">
        <v>70</v>
      </c>
      <c r="C28" s="375"/>
      <c r="D28" s="375"/>
      <c r="E28" s="375"/>
      <c r="F28" s="209"/>
      <c r="G28" s="134">
        <f>SUM(G18,G19:G27)</f>
        <v>0</v>
      </c>
    </row>
    <row r="29" ht="18.75" customHeight="1" thickTop="1"/>
    <row r="56" spans="1:8" ht="12.75">
      <c r="A56" s="360"/>
      <c r="B56" s="360"/>
      <c r="C56" s="360"/>
      <c r="D56" s="360"/>
      <c r="E56" s="360"/>
      <c r="F56" s="360"/>
      <c r="G56" s="360"/>
      <c r="H56" s="360"/>
    </row>
  </sheetData>
  <sheetProtection/>
  <mergeCells count="22">
    <mergeCell ref="D2:H2"/>
    <mergeCell ref="F12:F13"/>
    <mergeCell ref="G12:G13"/>
    <mergeCell ref="A6:H6"/>
    <mergeCell ref="A7:H7"/>
    <mergeCell ref="A12:A13"/>
    <mergeCell ref="B12:E13"/>
    <mergeCell ref="B17:E17"/>
    <mergeCell ref="B18:E18"/>
    <mergeCell ref="B14:E14"/>
    <mergeCell ref="B23:E23"/>
    <mergeCell ref="B24:E24"/>
    <mergeCell ref="B15:E15"/>
    <mergeCell ref="B16:E16"/>
    <mergeCell ref="B19:E19"/>
    <mergeCell ref="B20:E20"/>
    <mergeCell ref="B21:E21"/>
    <mergeCell ref="B22:E22"/>
    <mergeCell ref="A56:H56"/>
    <mergeCell ref="B25:E25"/>
    <mergeCell ref="B26:E26"/>
    <mergeCell ref="B28:E28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privát</cp:lastModifiedBy>
  <cp:lastPrinted>2012-02-27T08:59:16Z</cp:lastPrinted>
  <dcterms:created xsi:type="dcterms:W3CDTF">2004-08-25T07:05:16Z</dcterms:created>
  <dcterms:modified xsi:type="dcterms:W3CDTF">2012-02-27T08:59:31Z</dcterms:modified>
  <cp:category/>
  <cp:version/>
  <cp:contentType/>
  <cp:contentStatus/>
</cp:coreProperties>
</file>